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J13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<sst xmlns="http://schemas.openxmlformats.org/spreadsheetml/2006/main" count="858" uniqueCount="622">
  <si>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</si>
  <si>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</si>
  <si>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</si>
  <si>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</si>
  <si>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</si>
  <si>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</si>
  <si>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</si>
  <si>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</si>
  <si>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</si>
  <si>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</si>
  <si>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</si>
  <si>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</si>
  <si>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</si>
  <si>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</si>
  <si>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</si>
  <si>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</si>
  <si>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</si>
  <si>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</si>
  <si>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</si>
  <si>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</si>
  <si>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</si>
  <si>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</si>
  <si>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</si>
  <si>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</si>
  <si>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</si>
  <si>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</si>
  <si>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</si>
  <si>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</si>
  <si>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</si>
  <si>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</si>
  <si>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</si>
  <si>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</si>
  <si>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</si>
  <si>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</si>
  <si>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</si>
  <si>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</si>
  <si>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</si>
  <si>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</si>
  <si>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</si>
  <si>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</si>
  <si>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</si>
  <si>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</si>
  <si>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</si>
  <si>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</si>
  <si>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</si>
  <si>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</si>
  <si>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</si>
  <si>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</si>
  <si>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</si>
  <si>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</si>
  <si>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</si>
  <si>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</si>
  <si>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</si>
  <si>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</si>
  <si>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</si>
  <si>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</si>
  <si>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</si>
  <si>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</si>
  <si>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</si>
  <si>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</si>
  <si>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</si>
  <si>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</si>
  <si>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</si>
  <si>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</si>
  <si>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</si>
  <si>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</si>
  <si>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</si>
  <si>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</si>
  <si>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</si>
  <si>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</si>
  <si>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</si>
  <si>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</si>
  <si>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</si>
  <si>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</si>
  <si>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</si>
  <si>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</si>
  <si>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</si>
  <si>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</si>
  <si>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</si>
  <si>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</si>
  <si>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</si>
  <si>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</si>
  <si>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</si>
  <si>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</si>
  <si>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</si>
  <si>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</si>
  <si>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</si>
  <si>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</si>
  <si>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</si>
  <si>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</si>
  <si>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</si>
  <si>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</si>
  <si>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</si>
  <si>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</si>
  <si>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</si>
  <si>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</si>
  <si>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</si>
  <si>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</si>
  <si>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</si>
  <si>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</si>
  <si>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</si>
  <si>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</si>
  <si>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</si>
  <si>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</si>
  <si>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</si>
  <si>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</si>
  <si>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</si>
  <si>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</si>
  <si>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</si>
  <si>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</si>
  <si>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</si>
  <si>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</si>
  <si>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</si>
  <si>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</si>
  <si>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</si>
  <si>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</si>
  <si>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</si>
  <si>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</si>
  <si>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</si>
  <si>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</si>
  <si>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</si>
  <si>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</si>
  <si>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</si>
  <si>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</si>
  <si>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</si>
  <si>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</si>
  <si>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</si>
  <si>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</si>
  <si>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</si>
  <si>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</si>
  <si>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</si>
  <si>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</si>
  <si>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</si>
  <si>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</si>
  <si>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</si>
  <si>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</si>
  <si>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</si>
  <si>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</si>
  <si>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</si>
  <si>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</si>
  <si>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</si>
  <si>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</si>
  <si>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</si>
  <si>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</si>
  <si>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</si>
  <si>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</si>
  <si>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</si>
  <si>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</si>
  <si>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</si>
  <si>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</si>
  <si>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</si>
  <si>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</si>
  <si>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</si>
  <si>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</si>
  <si>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</si>
  <si>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</si>
  <si>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</si>
  <si>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</si>
  <si>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</si>
  <si>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</si>
  <si>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</si>
  <si>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</si>
  <si>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</si>
  <si>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</si>
  <si>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</si>
  <si>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</si>
  <si>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</si>
  <si>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</si>
  <si>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</si>
  <si>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</si>
  <si>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</si>
  <si>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</si>
  <si>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</si>
  <si>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</si>
  <si>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</si>
  <si>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</si>
  <si>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</si>
  <si>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</si>
  <si>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</si>
  <si>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</si>
  <si>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</si>
  <si>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</si>
  <si>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</si>
  <si>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</si>
  <si>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</si>
  <si>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</si>
  <si>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</si>
  <si>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</si>
  <si>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</si>
  <si>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</si>
  <si>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</si>
  <si>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</si>
  <si>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</si>
  <si>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</si>
  <si>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</si>
  <si>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</si>
  <si>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</si>
  <si>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</si>
  <si>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</si>
  <si>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</si>
  <si>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</si>
  <si>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</si>
  <si>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</si>
  <si>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</si>
  <si>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</si>
  <si>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</si>
  <si>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</si>
  <si>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</si>
  <si>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</si>
  <si>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</si>
  <si>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</si>
  <si>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</si>
  <si>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</si>
  <si>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</si>
  <si>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</si>
  <si>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</si>
  <si>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</si>
  <si>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</si>
  <si>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</si>
  <si>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</si>
  <si>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</si>
  <si>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</si>
  <si>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</si>
  <si>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</si>
  <si>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</si>
  <si>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</si>
  <si>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</si>
  <si>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</si>
  <si>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</si>
  <si>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</si>
  <si>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</si>
  <si>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</si>
  <si>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</si>
  <si>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</si>
  <si>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</si>
  <si>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</si>
  <si>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</si>
  <si>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</si>
  <si>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</si>
  <si>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</si>
  <si>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</si>
  <si>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</si>
  <si>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</si>
  <si>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</si>
  <si>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</si>
  <si>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</si>
  <si>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</si>
  <si>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</si>
  <si>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</si>
  <si>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</si>
  <si>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</si>
  <si>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</si>
  <si>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</si>
  <si>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</si>
  <si>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</si>
  <si>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</si>
  <si>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</si>
  <si>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</si>
  <si>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</si>
  <si>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</si>
  <si>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</si>
  <si>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</si>
  <si>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</si>
  <si>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</si>
  <si>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</si>
  <si>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</si>
  <si>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</si>
  <si>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</si>
  <si>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</si>
  <si>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</si>
  <si>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</si>
  <si>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</si>
  <si>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</si>
  <si>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</si>
  <si>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</si>
  <si>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</si>
  <si>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</si>
  <si>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</si>
  <si>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</si>
  <si>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</si>
  <si>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</si>
  <si>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</si>
  <si>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</si>
  <si>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</si>
  <si>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</si>
  <si>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</si>
  <si>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</si>
  <si>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</si>
  <si>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</si>
  <si>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</si>
  <si>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</si>
  <si>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</si>
  <si>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</si>
  <si>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</si>
  <si>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</si>
  <si>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</si>
  <si>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</si>
  <si>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</si>
  <si>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</si>
  <si>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</si>
  <si>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</si>
  <si>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</si>
  <si>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</si>
  <si>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</si>
  <si>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</si>
  <si>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</si>
  <si>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</si>
  <si>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</si>
  <si>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</si>
  <si>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</si>
  <si>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</si>
  <si>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</si>
  <si>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</si>
  <si>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</si>
  <si>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</si>
  <si>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</si>
  <si>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</si>
  <si>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</si>
  <si>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</si>
  <si>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</si>
  <si>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</si>
  <si>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</si>
  <si>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</si>
  <si>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</si>
  <si>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</si>
  <si>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</si>
  <si>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</si>
  <si>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</si>
  <si>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</si>
  <si>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</si>
  <si>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</si>
  <si>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</si>
  <si>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</si>
  <si>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</si>
  <si>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</si>
  <si>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</si>
  <si>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</si>
  <si>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</si>
  <si>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</si>
  <si>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</si>
  <si>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</si>
  <si>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</si>
  <si>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</si>
  <si>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</si>
  <si>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</si>
  <si>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</si>
  <si>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</si>
  <si>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</si>
  <si>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</si>
  <si>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</si>
  <si>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</si>
  <si>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</si>
  <si>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</si>
  <si>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</si>
  <si>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</si>
  <si>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</si>
  <si>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</si>
  <si>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</si>
  <si>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</si>
  <si>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</si>
  <si>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</si>
  <si>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</si>
  <si>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</si>
  <si>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</si>
  <si>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</si>
  <si>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</si>
  <si>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</si>
  <si>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</si>
  <si>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</si>
  <si>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</si>
  <si>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</si>
  <si>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</si>
  <si>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</si>
  <si>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</si>
  <si>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</si>
  <si>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</si>
  <si>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</si>
  <si>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</si>
  <si>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</si>
  <si>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</si>
  <si>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</si>
  <si>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</si>
  <si>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</si>
  <si>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</si>
  <si>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</si>
  <si>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</si>
  <si>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</si>
  <si>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</si>
  <si>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</si>
  <si>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</si>
  <si>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</si>
  <si>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</si>
  <si>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</si>
  <si>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</si>
  <si>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</si>
  <si>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</si>
  <si>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</si>
  <si>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</si>
  <si>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</si>
  <si>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</si>
  <si>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</si>
  <si>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</si>
  <si>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</si>
  <si>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</si>
  <si>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</si>
  <si>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</si>
  <si>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</si>
  <si>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</si>
  <si>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</si>
  <si>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</si>
  <si>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</si>
  <si>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</si>
  <si>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</si>
  <si>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</si>
  <si>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</si>
  <si>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</si>
  <si>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</si>
  <si>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</si>
  <si>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</si>
  <si>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</si>
  <si>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</si>
  <si>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</si>
  <si>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</si>
  <si>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</si>
  <si>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</si>
  <si>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</si>
  <si>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</si>
  <si>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</si>
  <si>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</si>
  <si>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</si>
  <si>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</si>
  <si>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</si>
  <si>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</si>
  <si>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</si>
  <si>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</si>
  <si>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</si>
  <si>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</si>
  <si>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</si>
  <si>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</si>
  <si>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</si>
  <si>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</si>
  <si>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</si>
  <si>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</si>
  <si>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</si>
  <si>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</si>
  <si>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</si>
  <si>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</si>
  <si>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</si>
  <si>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</si>
  <si>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</si>
  <si>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</si>
  <si>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</si>
  <si>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</si>
  <si>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</si>
  <si>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</si>
  <si>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</si>
  <si>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</si>
  <si>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</si>
  <si>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</si>
  <si>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</si>
  <si>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</si>
  <si>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</si>
  <si>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</si>
  <si>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</si>
  <si>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</si>
  <si>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</si>
  <si>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</si>
  <si>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</si>
  <si>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</si>
  <si>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</si>
  <si>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</si>
  <si>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</si>
  <si>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</si>
  <si>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</si>
  <si>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</si>
  <si>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</si>
  <si>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</si>
  <si>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</si>
  <si>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</si>
  <si>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</si>
  <si>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</si>
  <si>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</si>
  <si>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</si>
  <si>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</si>
  <si>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</si>
  <si>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</si>
  <si>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</si>
  <si>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</si>
  <si>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</si>
  <si>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</si>
  <si>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</si>
  <si>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</si>
  <si>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</si>
  <si>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</si>
  <si>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</si>
  <si>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</si>
  <si>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</si>
  <si>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</si>
  <si>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</si>
  <si>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</si>
  <si>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</si>
  <si>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</si>
  <si>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</si>
  <si>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</si>
  <si>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</si>
  <si>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</si>
  <si>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</si>
  <si>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</si>
  <si>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</si>
  <si>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</si>
  <si>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</si>
  <si>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</si>
  <si>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</si>
  <si>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</si>
  <si>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</si>
  <si>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</si>
  <si>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</si>
  <si>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</si>
  <si>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</si>
  <si>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</si>
  <si>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</si>
  <si>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</si>
  <si>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</si>
  <si>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</si>
  <si>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</si>
  <si>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</si>
  <si>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</si>
  <si>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</si>
  <si>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</si>
  <si>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</si>
  <si>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</si>
  <si>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</si>
  <si>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</si>
  <si>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</si>
  <si>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</si>
  <si>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</si>
  <si>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</si>
  <si>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</si>
  <si>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</si>
  <si>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</si>
  <si>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</si>
  <si>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</si>
  <si>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</si>
  <si>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</si>
  <si>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</si>
  <si>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</si>
  <si>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</si>
  <si>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</si>
  <si>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</si>
  <si>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</si>
  <si>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</si>
  <si>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</si>
  <si>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</si>
  <si>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</si>
  <si>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</si>
  <si>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</si>
  <si>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</si>
  <si>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</si>
  <si>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</si>
  <si>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</si>
  <si>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</si>
  <si>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</si>
  <si>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</si>
  <si>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</si>
  <si>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</si>
  <si>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</si>
  <si>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</si>
  <si>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</si>
  <si>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</si>
  <si>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</si>
  <si>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</si>
  <si>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</si>
  <si>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</si>
  <si>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</si>
  <si>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</si>
  <si>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</si>
  <si>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</si>
  <si>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</si>
  <si>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</si>
  <si>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</si>
  <si>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</si>
  <si>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</si>
  <si>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</si>
  <si>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</si>
  <si>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</si>
  <si>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</si>
  <si>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</si>
  <si>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</si>
  <si>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</si>
  <si>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</si>
  <si>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</si>
  <si>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</si>
  <si>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</si>
  <si>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</si>
  <si>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</si>
  <si>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</si>
  <si>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</si>
  <si>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</si>
  <si>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</si>
  <si>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</si>
  <si>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</si>
  <si>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</si>
  <si>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</si>
  <si>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</si>
  <si>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</si>
  <si>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</si>
  <si>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</si>
  <si>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</si>
  <si>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</si>
  <si>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</si>
  <si>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ADAPTADOR PARA FLEXIBLE 24MP-24MP</t>
  </si>
  <si>
    <t>METRO</t>
  </si>
  <si>
    <t>DISPONIBILIDAD INMEDIATA</t>
  </si>
  <si>
    <t>ABRAZADERA 225 MM ALTA PRESION</t>
  </si>
  <si>
    <t>REVESTIMIENTO GOMA C/TELA</t>
  </si>
  <si>
    <t>GABRIEL CUCOCH</t>
  </si>
  <si>
    <t>30 DIAS OC</t>
  </si>
  <si>
    <t>BBOSCH</t>
  </si>
  <si>
    <t>GOMAS CRUZEIRO</t>
  </si>
  <si>
    <t>COT.014392</t>
  </si>
  <si>
    <t>INSPAIN</t>
  </si>
  <si>
    <t>GOTEX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</si>
</sst>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3356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617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29</v>
      </c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616</v>
      </c>
      <c r="E8" s="73" t="s">
        <v>11</v>
      </c>
      <c r="F8" s="118" t="s">
        <v>615</v>
      </c>
      <c r="G8" s="118"/>
      <c r="H8" s="118"/>
      <c r="I8" s="73" t="s">
        <v>14</v>
      </c>
      <c r="J8" s="79">
        <f ca="1">TODAY()</f>
        <v>42348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 t="s">
        <v>619</v>
      </c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 t="s">
        <v>618</v>
      </c>
      <c r="M10" s="25" t="s">
        <v>620</v>
      </c>
      <c r="N10" s="25" t="s">
        <v>621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613</v>
      </c>
      <c r="D11" s="114"/>
      <c r="E11" s="115"/>
      <c r="F11" s="84">
        <v>10</v>
      </c>
      <c r="G11" s="84" t="s">
        <v>23</v>
      </c>
      <c r="H11" s="90">
        <v>8450</v>
      </c>
      <c r="I11" s="91">
        <v>0</v>
      </c>
      <c r="J11" s="92">
        <f t="shared" ref="J11:J28" si="0">F11*H11*(1-I11/100)</f>
        <v>84500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614</v>
      </c>
      <c r="D12" s="95"/>
      <c r="E12" s="96"/>
      <c r="F12" s="97">
        <v>1</v>
      </c>
      <c r="G12" s="97" t="s">
        <v>611</v>
      </c>
      <c r="H12" s="98">
        <f t="shared" ref="H12:H28" si="1">VLOOKUP(B12,COTIZADO,8,FALSE)</f>
        <v>49350</v>
      </c>
      <c r="I12" s="99">
        <v>0</v>
      </c>
      <c r="J12" s="100">
        <f t="shared" si="0"/>
        <v>49350</v>
      </c>
      <c r="K12" s="28">
        <v>2</v>
      </c>
      <c r="L12" s="29">
        <v>32900</v>
      </c>
      <c r="M12" s="29"/>
      <c r="N12" s="29"/>
      <c r="O12" s="29"/>
      <c r="P12" s="30">
        <v>1.5</v>
      </c>
      <c r="Q12" s="31">
        <f>+L12</f>
        <v>32900</v>
      </c>
      <c r="R12" s="35">
        <f t="shared" ref="R12:R28" si="2">Q12*P12</f>
        <v>49350</v>
      </c>
    </row>
    <row r="13" spans="2:18" x14ac:dyDescent="0.25">
      <c r="B13" s="93">
        <v>3</v>
      </c>
      <c r="C13" s="94" t="s">
        <v>610</v>
      </c>
      <c r="D13" s="108"/>
      <c r="E13" s="96"/>
      <c r="F13" s="97">
        <v>1</v>
      </c>
      <c r="G13" s="97" t="s">
        <v>23</v>
      </c>
      <c r="H13" s="98">
        <v>10870</v>
      </c>
      <c r="I13" s="99">
        <v>0</v>
      </c>
      <c r="J13" s="100">
        <f t="shared" si="0"/>
        <v>10870</v>
      </c>
      <c r="K13" s="28">
        <v>3</v>
      </c>
      <c r="L13" s="29"/>
      <c r="M13" s="29">
        <v>6000</v>
      </c>
      <c r="N13" s="29"/>
      <c r="O13" s="29"/>
      <c r="P13" s="30">
        <v>1.5</v>
      </c>
      <c r="Q13" s="31">
        <f>+M13</f>
        <v>6000</v>
      </c>
      <c r="R13" s="35">
        <f t="shared" si="2"/>
        <v>9000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 t="s">
        <v>612</v>
      </c>
      <c r="E29" s="37"/>
      <c r="F29" s="44"/>
      <c r="G29" s="45" t="s">
        <v>3</v>
      </c>
      <c r="H29" s="46"/>
      <c r="I29" s="47"/>
      <c r="J29" s="48">
        <f>SUM(J11:J28)</f>
        <v>144720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144720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27496.799999999999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172216.8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2015-12-10T15:34:16Z</cp:lastPrinted>
  <dcterms:created xsi:type="dcterms:W3CDTF">2013-07-12T05:01:37Z</dcterms:created>
  <dcterms:modified xsi:type="dcterms:W3CDTF">2015-12-10T16:37:25Z</dcterms:modified>
</cp:coreProperties>
</file>