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umno\Google Drive\COTIZACIONES\"/>
    </mc:Choice>
  </mc:AlternateContent>
  <bookViews>
    <workbookView xWindow="240" yWindow="375" windowWidth="15600" windowHeight="769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M17" i="1" l="1"/>
  <c r="M18" i="1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1" i="1"/>
  <c r="H12" i="1" l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<sst xmlns="http://schemas.openxmlformats.org/spreadsheetml/2006/main" count="857" uniqueCount="623">
  <si>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</si>
  <si>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</si>
  <si>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</si>
  <si>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</si>
  <si>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</si>
  <si>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</si>
  <si>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</si>
  <si>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</si>
  <si>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</si>
  <si>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</si>
  <si>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</si>
  <si>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</si>
  <si>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</si>
  <si>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</si>
  <si>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</si>
  <si>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</si>
  <si>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</si>
  <si>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</si>
  <si>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</si>
  <si>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</si>
  <si>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</si>
  <si>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</si>
  <si>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</si>
  <si>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</si>
  <si>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</si>
  <si>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</si>
  <si>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</si>
  <si>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</si>
  <si>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</si>
  <si>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</si>
  <si>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</si>
  <si>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</si>
  <si>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</si>
  <si>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</si>
  <si>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</si>
  <si>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</si>
  <si>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</si>
  <si>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</si>
  <si>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</si>
  <si>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</si>
  <si>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</si>
  <si>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</si>
  <si>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</si>
  <si>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</si>
  <si>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</si>
  <si>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</si>
  <si>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</si>
  <si>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</si>
  <si>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</si>
  <si>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</si>
  <si>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</si>
  <si>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</si>
  <si>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</si>
  <si>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</si>
  <si>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</si>
  <si>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</si>
  <si>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</si>
  <si>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</si>
  <si>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</si>
  <si>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</si>
  <si>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</si>
  <si>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</si>
  <si>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</si>
  <si>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</si>
  <si>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</si>
  <si>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</si>
  <si>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</si>
  <si>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</si>
  <si>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</si>
  <si>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</si>
  <si>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</si>
  <si>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</si>
  <si>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</si>
  <si>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</si>
  <si>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</si>
  <si>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</si>
  <si>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</si>
  <si>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</si>
  <si>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</si>
  <si>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</si>
  <si>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</si>
  <si>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</si>
  <si>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</si>
  <si>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</si>
  <si>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</si>
  <si>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</si>
  <si>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</si>
  <si>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</si>
  <si>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</si>
  <si>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</si>
  <si>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</si>
  <si>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</si>
  <si>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</si>
  <si>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</si>
  <si>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</si>
  <si>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</si>
  <si>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</si>
  <si>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</si>
  <si>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</si>
  <si>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</si>
  <si>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</si>
  <si>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</si>
  <si>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</si>
  <si>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</si>
  <si>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</si>
  <si>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</si>
  <si>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</si>
  <si>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</si>
  <si>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</si>
  <si>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</si>
  <si>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</si>
  <si>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</si>
  <si>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</si>
  <si>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</si>
  <si>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</si>
  <si>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</si>
  <si>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</si>
  <si>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</si>
  <si>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</si>
  <si>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</si>
  <si>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</si>
  <si>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</si>
  <si>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</si>
  <si>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</si>
  <si>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</si>
  <si>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</si>
  <si>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</si>
  <si>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</si>
  <si>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</si>
  <si>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</si>
  <si>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</si>
  <si>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</si>
  <si>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</si>
  <si>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</si>
  <si>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</si>
  <si>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</si>
  <si>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</si>
  <si>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</si>
  <si>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</si>
  <si>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</si>
  <si>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</si>
  <si>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</si>
  <si>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</si>
  <si>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</si>
  <si>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</si>
  <si>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</si>
  <si>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</si>
  <si>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</si>
  <si>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</si>
  <si>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</si>
  <si>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</si>
  <si>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</si>
  <si>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</si>
  <si>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</si>
  <si>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</si>
  <si>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</si>
  <si>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</si>
  <si>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</si>
  <si>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</si>
  <si>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</si>
  <si>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</si>
  <si>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</si>
  <si>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</si>
  <si>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</si>
  <si>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</si>
  <si>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</si>
  <si>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</si>
  <si>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</si>
  <si>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</si>
  <si>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</si>
  <si>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</si>
  <si>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</si>
  <si>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</si>
  <si>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</si>
  <si>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</si>
  <si>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</si>
  <si>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</si>
  <si>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</si>
  <si>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</si>
  <si>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</si>
  <si>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</si>
  <si>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</si>
  <si>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</si>
  <si>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</si>
  <si>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</si>
  <si>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</si>
  <si>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</si>
  <si>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</si>
  <si>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</si>
  <si>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</si>
  <si>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</si>
  <si>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</si>
  <si>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</si>
  <si>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</si>
  <si>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</si>
  <si>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</si>
  <si>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</si>
  <si>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</si>
  <si>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</si>
  <si>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</si>
  <si>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</si>
  <si>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</si>
  <si>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</si>
  <si>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</si>
  <si>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</si>
  <si>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</si>
  <si>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</si>
  <si>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</si>
  <si>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</si>
  <si>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</si>
  <si>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</si>
  <si>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</si>
  <si>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</si>
  <si>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</si>
  <si>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</si>
  <si>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</si>
  <si>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</si>
  <si>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</si>
  <si>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</si>
  <si>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</si>
  <si>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</si>
  <si>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</si>
  <si>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</si>
  <si>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</si>
  <si>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</si>
  <si>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</si>
  <si>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</si>
  <si>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</si>
  <si>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</si>
  <si>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</si>
  <si>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</si>
  <si>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</si>
  <si>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</si>
  <si>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</si>
  <si>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</si>
  <si>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</si>
  <si>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</si>
  <si>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</si>
  <si>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</si>
  <si>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</si>
  <si>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</si>
  <si>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</si>
  <si>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</si>
  <si>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</si>
  <si>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</si>
  <si>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</si>
  <si>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</si>
  <si>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</si>
  <si>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</si>
  <si>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</si>
  <si>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</si>
  <si>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</si>
  <si>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</si>
  <si>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</si>
  <si>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</si>
  <si>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</si>
  <si>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</si>
  <si>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</si>
  <si>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</si>
  <si>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</si>
  <si>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</si>
  <si>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</si>
  <si>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</si>
  <si>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</si>
  <si>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</si>
  <si>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</si>
  <si>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</si>
  <si>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</si>
  <si>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</si>
  <si>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</si>
  <si>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</si>
  <si>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</si>
  <si>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</si>
  <si>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</si>
  <si>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</si>
  <si>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</si>
  <si>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</si>
  <si>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</si>
  <si>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</si>
  <si>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</si>
  <si>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</si>
  <si>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</si>
  <si>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</si>
  <si>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</si>
  <si>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</si>
  <si>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</si>
  <si>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</si>
  <si>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</si>
  <si>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</si>
  <si>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</si>
  <si>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</si>
  <si>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</si>
  <si>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</si>
  <si>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</si>
  <si>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</si>
  <si>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</si>
  <si>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</si>
  <si>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</si>
  <si>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</si>
  <si>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</si>
  <si>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</si>
  <si>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</si>
  <si>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</si>
  <si>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</si>
  <si>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</si>
  <si>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</si>
  <si>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</si>
  <si>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</si>
  <si>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</si>
  <si>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</si>
  <si>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</si>
  <si>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</si>
  <si>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</si>
  <si>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</si>
  <si>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</si>
  <si>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</si>
  <si>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</si>
  <si>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</si>
  <si>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</si>
  <si>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</si>
  <si>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</si>
  <si>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</si>
  <si>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</si>
  <si>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</si>
  <si>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</si>
  <si>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</si>
  <si>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</si>
  <si>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</si>
  <si>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</si>
  <si>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</si>
  <si>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</si>
  <si>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</si>
  <si>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</si>
  <si>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</si>
  <si>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</si>
  <si>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</si>
  <si>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</si>
  <si>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</si>
  <si>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</si>
  <si>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</si>
  <si>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</si>
  <si>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</si>
  <si>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</si>
  <si>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</si>
  <si>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</si>
  <si>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</si>
  <si>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</si>
  <si>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</si>
  <si>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</si>
  <si>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</si>
  <si>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</si>
  <si>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</si>
  <si>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</si>
  <si>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</si>
  <si>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</si>
  <si>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</si>
  <si>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</si>
  <si>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</si>
  <si>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</si>
  <si>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</si>
  <si>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</si>
  <si>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</si>
  <si>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</si>
  <si>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</si>
  <si>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</si>
  <si>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</si>
  <si>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</si>
  <si>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</si>
  <si>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</si>
  <si>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</si>
  <si>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</si>
  <si>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</si>
  <si>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</si>
  <si>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</si>
  <si>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</si>
  <si>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</si>
  <si>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</si>
  <si>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</si>
  <si>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</si>
  <si>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</si>
  <si>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</si>
  <si>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</si>
  <si>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</si>
  <si>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</si>
  <si>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</si>
  <si>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</si>
  <si>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</si>
  <si>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</si>
  <si>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</si>
  <si>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</si>
  <si>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</si>
  <si>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</si>
  <si>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</si>
  <si>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</si>
  <si>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</si>
  <si>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</si>
  <si>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</si>
  <si>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</si>
  <si>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</si>
  <si>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</si>
  <si>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</si>
  <si>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</si>
  <si>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</si>
  <si>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</si>
  <si>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</si>
  <si>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</si>
  <si>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</si>
  <si>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</si>
  <si>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</si>
  <si>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</si>
  <si>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</si>
  <si>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</si>
  <si>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</si>
  <si>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</si>
  <si>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</si>
  <si>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</si>
  <si>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</si>
  <si>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</si>
  <si>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</si>
  <si>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</si>
  <si>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</si>
  <si>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</si>
  <si>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</si>
  <si>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</si>
  <si>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</si>
  <si>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</si>
  <si>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</si>
  <si>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</si>
  <si>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</si>
  <si>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</si>
  <si>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</si>
  <si>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</si>
  <si>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</si>
  <si>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</si>
  <si>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</si>
  <si>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</si>
  <si>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</si>
  <si>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</si>
  <si>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</si>
  <si>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</si>
  <si>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</si>
  <si>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</si>
  <si>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</si>
  <si>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</si>
  <si>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</si>
  <si>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</si>
  <si>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</si>
  <si>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</si>
  <si>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</si>
  <si>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</si>
  <si>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</si>
  <si>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</si>
  <si>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</si>
  <si>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</si>
  <si>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</si>
  <si>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</si>
  <si>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</si>
  <si>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</si>
  <si>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</si>
  <si>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</si>
  <si>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</si>
  <si>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</si>
  <si>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</si>
  <si>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</si>
  <si>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</si>
  <si>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</si>
  <si>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</si>
  <si>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</si>
  <si>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</si>
  <si>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</si>
  <si>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</si>
  <si>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</si>
  <si>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</si>
  <si>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</si>
  <si>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</si>
  <si>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</si>
  <si>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</si>
  <si>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</si>
  <si>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</si>
  <si>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</si>
  <si>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</si>
  <si>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</si>
  <si>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</si>
  <si>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</si>
  <si>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</si>
  <si>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</si>
  <si>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</si>
  <si>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</si>
  <si>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</si>
  <si>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</si>
  <si>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</si>
  <si>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</si>
  <si>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</si>
  <si>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</si>
  <si>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</si>
  <si>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</si>
  <si>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</si>
  <si>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</si>
  <si>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</si>
  <si>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</si>
  <si>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</si>
  <si>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</si>
  <si>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</si>
  <si>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</si>
  <si>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</si>
  <si>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</si>
  <si>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</si>
  <si>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</si>
  <si>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</si>
  <si>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</si>
  <si>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</si>
  <si>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</si>
  <si>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</si>
  <si>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</si>
  <si>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</si>
  <si>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</si>
  <si>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</si>
  <si>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</si>
  <si>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</si>
  <si>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</si>
  <si>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</si>
  <si>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</si>
  <si>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</si>
  <si>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</si>
  <si>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</si>
  <si>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</si>
  <si>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</si>
  <si>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</si>
  <si>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</si>
  <si>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</si>
  <si>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</si>
  <si>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</si>
  <si>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</si>
  <si>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</si>
  <si>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</si>
  <si>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</si>
  <si>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</si>
  <si>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</si>
  <si>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</si>
  <si>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</si>
  <si>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</si>
  <si>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</si>
  <si>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</si>
  <si>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</si>
  <si>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</si>
  <si>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</si>
  <si>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</si>
  <si>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</si>
  <si>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</si>
  <si>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</si>
  <si>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</si>
  <si>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</si>
  <si>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</si>
  <si>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</si>
  <si>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</si>
  <si>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</si>
  <si>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</si>
  <si>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</si>
  <si>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</si>
  <si>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</si>
  <si>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</si>
  <si>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</si>
  <si>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</si>
  <si>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</si>
  <si>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</si>
  <si>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</si>
  <si>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</si>
  <si>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</si>
  <si>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</si>
  <si>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</si>
  <si>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</si>
  <si>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</si>
  <si>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</si>
  <si>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</si>
  <si>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</si>
  <si>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</si>
  <si>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</si>
  <si>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</si>
  <si>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</si>
  <si>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</si>
  <si>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</si>
  <si>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</si>
  <si>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</si>
  <si>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</si>
  <si>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</si>
  <si>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</si>
  <si>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</si>
  <si>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</si>
  <si>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</si>
  <si>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</si>
  <si>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</si>
  <si>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</si>
  <si>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</si>
  <si>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</si>
  <si>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</si>
  <si>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</si>
  <si>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</si>
  <si>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</si>
  <si>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</si>
  <si>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</si>
  <si>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</si>
  <si>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</si>
  <si>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</si>
  <si>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</si>
  <si>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</si>
  <si>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</si>
  <si>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</si>
  <si>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</si>
  <si>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</si>
  <si>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</si>
  <si>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</si>
  <si>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76510.754-7</t>
  </si>
  <si>
    <t>San Pedro de Atacama</t>
  </si>
  <si>
    <t>V. bola de 3 vias 1/2" hilo NPT HI bronce cromado</t>
  </si>
  <si>
    <t>Conectores hembra de compresión 1/2 " NPT</t>
  </si>
  <si>
    <t>Tubo cobre recocido sin costura 1/2"</t>
  </si>
  <si>
    <t>V. bola de 3 vias 1/2" NPT HI bronce cromado</t>
  </si>
  <si>
    <t xml:space="preserve">V. retención c/resorte 1/2" cuerpo bronce NPT HI </t>
  </si>
  <si>
    <t>U. americana 1/2" NPT int. bronce</t>
  </si>
  <si>
    <t>Tee SO-SO-SO 1/2" bronce soldar</t>
  </si>
  <si>
    <t>Terminales HE - SO 1/2" bronce soldar</t>
  </si>
  <si>
    <t>A CONVENIR</t>
  </si>
  <si>
    <t>CKUNZA-TEC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</si>
</sst>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0000\-0000"/>
    <numFmt numFmtId="166" formatCode="0;\-0;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0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3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10" fillId="2" borderId="4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 applyProtection="1">
      <alignment horizontal="left"/>
    </xf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</xf>
    <xf numFmtId="166" fontId="11" fillId="2" borderId="0" xfId="0" applyNumberFormat="1" applyFont="1" applyFill="1" applyBorder="1" applyProtection="1"/>
    <xf numFmtId="0" fontId="11" fillId="2" borderId="2" xfId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  <xf numFmtId="164" fontId="11" fillId="2" borderId="2" xfId="0" applyNumberFormat="1" applyFont="1" applyFill="1" applyBorder="1" applyAlignment="1" applyProtection="1">
      <alignment horizontal="left" vertical="center"/>
    </xf>
    <xf numFmtId="0" fontId="10" fillId="2" borderId="13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164" fontId="11" fillId="2" borderId="14" xfId="0" applyNumberFormat="1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7" xfId="0" applyNumberFormat="1" applyFont="1" applyFill="1" applyBorder="1" applyAlignment="1" applyProtection="1">
      <alignment horizontal="center"/>
    </xf>
    <xf numFmtId="166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" xfId="0" applyNumberFormat="1" applyFont="1" applyFill="1" applyBorder="1" applyAlignment="1" applyProtection="1">
      <alignment horizontal="center"/>
    </xf>
    <xf numFmtId="0" fontId="10" fillId="2" borderId="18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166" fontId="10" fillId="2" borderId="18" xfId="0" applyNumberFormat="1" applyFont="1" applyFill="1" applyBorder="1" applyAlignment="1" applyProtection="1">
      <alignment horizontal="center"/>
    </xf>
    <xf numFmtId="166" fontId="10" fillId="2" borderId="18" xfId="0" applyNumberFormat="1" applyFont="1" applyFill="1" applyBorder="1" applyAlignment="1" applyProtection="1">
      <alignment horizontal="center"/>
      <protection locked="0"/>
    </xf>
    <xf numFmtId="166" fontId="10" fillId="2" borderId="2" xfId="0" applyNumberFormat="1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14" xfId="0" applyFont="1" applyFill="1" applyBorder="1" applyAlignment="1" applyProtection="1">
      <protection locked="0"/>
    </xf>
    <xf numFmtId="166" fontId="10" fillId="2" borderId="19" xfId="0" applyNumberFormat="1" applyFont="1" applyFill="1" applyBorder="1" applyAlignment="1" applyProtection="1">
      <alignment horizontal="center"/>
    </xf>
    <xf numFmtId="166" fontId="10" fillId="2" borderId="19" xfId="0" applyNumberFormat="1" applyFont="1" applyFill="1" applyBorder="1" applyAlignment="1" applyProtection="1">
      <alignment horizontal="center"/>
      <protection locked="0"/>
    </xf>
    <xf numFmtId="166" fontId="10" fillId="2" borderId="14" xfId="0" applyNumberFormat="1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11" fillId="2" borderId="6" xfId="0" applyFont="1" applyFill="1" applyBorder="1" applyAlignment="1" applyProtection="1">
      <alignment vertical="top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protection locked="0"/>
    </xf>
    <xf numFmtId="0" fontId="10" fillId="2" borderId="25" xfId="0" applyFont="1" applyFill="1" applyBorder="1" applyAlignment="1" applyProtection="1"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6" fontId="11" fillId="2" borderId="0" xfId="0" applyNumberFormat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3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romilen@resiter.cl" TargetMode="External"/><Relationship Id="rId2" Type="http://schemas.openxmlformats.org/officeDocument/2006/relationships/hyperlink" Target="mailto:abastecimiento@ferrocentro.cl" TargetMode="External"/><Relationship Id="rId1" Type="http://schemas.openxmlformats.org/officeDocument/2006/relationships/hyperlink" Target="mailto:jose.fierro@elextrolux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topLeftCell="A7" zoomScaleNormal="100" workbookViewId="0">
      <selection activeCell="H15" sqref="H15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10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65">
        <v>3312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67" t="s">
        <v>6</v>
      </c>
      <c r="C4" s="68"/>
      <c r="D4" s="107" t="s">
        <v>611</v>
      </c>
      <c r="E4" s="68" t="s">
        <v>12</v>
      </c>
      <c r="F4" s="69"/>
      <c r="G4" s="69"/>
      <c r="H4" s="70"/>
      <c r="I4" s="68" t="s">
        <v>9</v>
      </c>
      <c r="J4" s="71">
        <v>81802666</v>
      </c>
      <c r="K4" s="20"/>
    </row>
    <row r="5" spans="2:18" x14ac:dyDescent="0.2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8" ht="17.25" customHeight="1" x14ac:dyDescent="0.25">
      <c r="B6" s="72" t="s">
        <v>27</v>
      </c>
      <c r="C6" s="73"/>
      <c r="D6" s="75" t="s">
        <v>622</v>
      </c>
      <c r="E6" s="73" t="s">
        <v>7</v>
      </c>
      <c r="F6" s="118" t="s">
        <v>612</v>
      </c>
      <c r="G6" s="118"/>
      <c r="H6" s="118"/>
      <c r="I6" s="76"/>
      <c r="J6" s="77"/>
    </row>
    <row r="7" spans="2:18" x14ac:dyDescent="0.25">
      <c r="B7" s="72" t="s">
        <v>25</v>
      </c>
      <c r="C7" s="73"/>
      <c r="D7" s="75"/>
      <c r="E7" s="73" t="s">
        <v>8</v>
      </c>
      <c r="F7" s="118" t="s">
        <v>612</v>
      </c>
      <c r="G7" s="118"/>
      <c r="H7" s="118"/>
      <c r="I7" s="73" t="s">
        <v>26</v>
      </c>
      <c r="J7" s="78"/>
    </row>
    <row r="8" spans="2:18" ht="15.75" thickBot="1" x14ac:dyDescent="0.3">
      <c r="B8" s="116" t="s">
        <v>28</v>
      </c>
      <c r="C8" s="117"/>
      <c r="D8" s="75" t="s">
        <v>621</v>
      </c>
      <c r="E8" s="73" t="s">
        <v>11</v>
      </c>
      <c r="F8" s="118" t="s">
        <v>610</v>
      </c>
      <c r="G8" s="118"/>
      <c r="H8" s="118"/>
      <c r="I8" s="73" t="s">
        <v>14</v>
      </c>
      <c r="J8" s="79">
        <f ca="1">TODAY()</f>
        <v>42333</v>
      </c>
      <c r="K8" s="20"/>
      <c r="L8" s="20"/>
    </row>
    <row r="9" spans="2:18" ht="16.5" thickTop="1" thickBot="1" x14ac:dyDescent="0.3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89">
        <v>1</v>
      </c>
      <c r="C11" s="113" t="s">
        <v>614</v>
      </c>
      <c r="D11" s="114"/>
      <c r="E11" s="115"/>
      <c r="F11" s="84">
        <v>300</v>
      </c>
      <c r="G11" s="84"/>
      <c r="H11" s="90">
        <f>VLOOKUP(B11,COTIZADO,8,FALSE)</f>
        <v>0</v>
      </c>
      <c r="I11" s="91">
        <v>0</v>
      </c>
      <c r="J11" s="92">
        <f t="shared" ref="J11:J18" si="0">F11*H11*(1-I11/100)</f>
        <v>0</v>
      </c>
      <c r="K11" s="28">
        <v>1</v>
      </c>
      <c r="L11" s="29"/>
      <c r="M11" s="29"/>
      <c r="N11" s="29"/>
      <c r="O11" s="29"/>
      <c r="P11" s="30">
        <v>1.5</v>
      </c>
      <c r="Q11" s="31"/>
      <c r="R11" s="35">
        <f>Q11*P11</f>
        <v>0</v>
      </c>
    </row>
    <row r="12" spans="2:18" x14ac:dyDescent="0.25">
      <c r="B12" s="93">
        <v>2</v>
      </c>
      <c r="C12" s="94" t="s">
        <v>615</v>
      </c>
      <c r="D12" s="95"/>
      <c r="E12" s="96"/>
      <c r="F12" s="97">
        <v>400</v>
      </c>
      <c r="G12" s="97"/>
      <c r="H12" s="98">
        <f t="shared" ref="H12:H18" si="1">VLOOKUP(B12,COTIZADO,8,FALSE)</f>
        <v>0</v>
      </c>
      <c r="I12" s="99">
        <v>0</v>
      </c>
      <c r="J12" s="100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t="shared" ref="R12:R28" si="2">Q12*P12</f>
        <v>0</v>
      </c>
    </row>
    <row r="13" spans="2:18" x14ac:dyDescent="0.25">
      <c r="B13" s="93">
        <v>3</v>
      </c>
      <c r="C13" s="94" t="s">
        <v>613</v>
      </c>
      <c r="D13" s="108"/>
      <c r="E13" s="96"/>
      <c r="F13" s="97">
        <v>30</v>
      </c>
      <c r="G13" s="97"/>
      <c r="H13" s="98">
        <f t="shared" si="1"/>
        <v>0</v>
      </c>
      <c r="I13" s="99">
        <v>0</v>
      </c>
      <c r="J13" s="10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2"/>
        <v>0</v>
      </c>
    </row>
    <row r="14" spans="2:18" x14ac:dyDescent="0.25">
      <c r="B14" s="93">
        <v>4</v>
      </c>
      <c r="C14" s="94" t="s">
        <v>616</v>
      </c>
      <c r="D14" s="95"/>
      <c r="E14" s="96"/>
      <c r="F14" s="97">
        <v>100</v>
      </c>
      <c r="G14" s="97"/>
      <c r="H14" s="98">
        <f t="shared" si="1"/>
        <v>0</v>
      </c>
      <c r="I14" s="99">
        <v>0</v>
      </c>
      <c r="J14" s="100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x14ac:dyDescent="0.25">
      <c r="B15" s="93">
        <v>5</v>
      </c>
      <c r="C15" s="94" t="s">
        <v>617</v>
      </c>
      <c r="D15" s="95"/>
      <c r="E15" s="96"/>
      <c r="F15" s="97">
        <v>30</v>
      </c>
      <c r="G15" s="97"/>
      <c r="H15" s="98">
        <f t="shared" si="1"/>
        <v>0</v>
      </c>
      <c r="I15" s="99">
        <v>0</v>
      </c>
      <c r="J15" s="100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x14ac:dyDescent="0.25">
      <c r="B16" s="93">
        <v>6</v>
      </c>
      <c r="C16" s="94" t="s">
        <v>618</v>
      </c>
      <c r="D16" s="108"/>
      <c r="E16" s="108"/>
      <c r="F16" s="97">
        <v>30</v>
      </c>
      <c r="G16" s="97"/>
      <c r="H16" s="98">
        <f t="shared" si="1"/>
        <v>0</v>
      </c>
      <c r="I16" s="99">
        <v>0</v>
      </c>
      <c r="J16" s="100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x14ac:dyDescent="0.25">
      <c r="B17" s="93">
        <v>7</v>
      </c>
      <c r="C17" s="108" t="s">
        <v>620</v>
      </c>
      <c r="D17" s="95"/>
      <c r="E17" s="96"/>
      <c r="F17" s="97">
        <v>100</v>
      </c>
      <c r="G17" s="97"/>
      <c r="H17" s="98">
        <f t="shared" si="1"/>
        <v>0</v>
      </c>
      <c r="I17" s="99">
        <v>0</v>
      </c>
      <c r="J17" s="100">
        <f t="shared" si="0"/>
        <v>0</v>
      </c>
      <c r="K17" s="28">
        <v>7</v>
      </c>
      <c r="L17" s="29">
        <v>528</v>
      </c>
      <c r="M17" s="29">
        <f>+L17*(1-0.5)</f>
        <v>264</v>
      </c>
      <c r="N17" s="29"/>
      <c r="O17" s="29"/>
      <c r="P17" s="30">
        <v>1.5</v>
      </c>
      <c r="Q17" s="31"/>
      <c r="R17" s="35">
        <f t="shared" si="2"/>
        <v>0</v>
      </c>
    </row>
    <row r="18" spans="2:18" x14ac:dyDescent="0.25">
      <c r="B18" s="93">
        <v>8</v>
      </c>
      <c r="C18" s="94" t="s">
        <v>619</v>
      </c>
      <c r="D18" s="95"/>
      <c r="E18" s="96"/>
      <c r="F18" s="97">
        <v>100</v>
      </c>
      <c r="G18" s="97"/>
      <c r="H18" s="98">
        <f t="shared" si="1"/>
        <v>0</v>
      </c>
      <c r="I18" s="99">
        <v>0</v>
      </c>
      <c r="J18" s="100">
        <f t="shared" si="0"/>
        <v>0</v>
      </c>
      <c r="K18" s="28">
        <v>8</v>
      </c>
      <c r="L18" s="29">
        <v>642</v>
      </c>
      <c r="M18" s="29">
        <f>+L18*(1-0.5)</f>
        <v>321</v>
      </c>
      <c r="N18" s="29"/>
      <c r="O18" s="29"/>
      <c r="P18" s="30">
        <v>1.5</v>
      </c>
      <c r="Q18" s="31"/>
      <c r="R18" s="35">
        <f t="shared" si="2"/>
        <v>0</v>
      </c>
    </row>
    <row r="19" spans="2:18" x14ac:dyDescent="0.25">
      <c r="B19" s="93"/>
      <c r="C19" s="94"/>
      <c r="D19" s="95"/>
      <c r="E19" s="96"/>
      <c r="F19" s="97"/>
      <c r="G19" s="97"/>
      <c r="H19" s="98"/>
      <c r="I19" s="99"/>
      <c r="J19" s="100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x14ac:dyDescent="0.25">
      <c r="B20" s="93"/>
      <c r="C20" s="94"/>
      <c r="D20" s="95"/>
      <c r="E20" s="96"/>
      <c r="F20" s="97"/>
      <c r="G20" s="97"/>
      <c r="H20" s="98"/>
      <c r="I20" s="99"/>
      <c r="J20" s="100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x14ac:dyDescent="0.2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x14ac:dyDescent="0.2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x14ac:dyDescent="0.2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x14ac:dyDescent="0.2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x14ac:dyDescent="0.2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x14ac:dyDescent="0.2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x14ac:dyDescent="0.2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 x14ac:dyDescent="0.3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x14ac:dyDescent="0.2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0</v>
      </c>
    </row>
    <row r="30" spans="2:18" x14ac:dyDescent="0.2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8" x14ac:dyDescent="0.2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0</v>
      </c>
    </row>
    <row r="32" spans="2:18" x14ac:dyDescent="0.2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0</v>
      </c>
    </row>
    <row r="33" spans="2:10" ht="15.75" thickBot="1" x14ac:dyDescent="0.3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7"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topLeftCell="B1" zoomScale="85" zoomScaleNormal="85" workbookViewId="0">
      <pane ySplit="1" topLeftCell="A98" activePane="bottomLeft" state="frozen"/>
      <selection activeCell="B1" sqref="B1"/>
      <selection pane="bottomLeft" activeCell="C111" sqref="C111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x14ac:dyDescent="0.2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x14ac:dyDescent="0.2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13" x14ac:dyDescent="0.25">
      <c r="A110">
        <v>109</v>
      </c>
      <c r="B110" s="36" t="s">
        <v>602</v>
      </c>
      <c r="C110" t="s">
        <v>601</v>
      </c>
      <c r="I110" t="s">
        <v>603</v>
      </c>
    </row>
    <row r="111" spans="1:13" x14ac:dyDescent="0.2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7" r:id="rId1"/>
    <hyperlink ref="L109" r:id="rId2"/>
    <hyperlink ref="L111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Alumno</cp:lastModifiedBy>
  <cp:lastPrinted>2013-08-21T20:52:07Z</cp:lastPrinted>
  <dcterms:created xsi:type="dcterms:W3CDTF">2013-07-12T05:01:37Z</dcterms:created>
  <dcterms:modified xsi:type="dcterms:W3CDTF">2015-11-25T18:58:09Z</dcterms:modified>
</cp:coreProperties>
</file>