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<sst xmlns="http://schemas.openxmlformats.org/spreadsheetml/2006/main" count="44" uniqueCount="41">
  <si>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</si>
  <si>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</si>
  <si>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</si>
  <si>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</si>
  <si>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</si>
  <si>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</si>
  <si>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</si>
  <si>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</si>
  <si>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</si>
  <si>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</si>
  <si>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</si>
  <si>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</si>
  <si>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</si>
  <si>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</si>
  <si>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</si>
  <si>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</si>
  <si>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</si>
  <si>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</si>
  <si>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</si>
  <si>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</si>
  <si>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</si>
  <si>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</si>
  <si>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</si>
  <si>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</si>
  <si>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</si>
  <si>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</si>
  <si>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</si>
  <si>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</si>
  <si>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</si>
  <si>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</si>
  <si>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</si>
  <si>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</si>
  <si>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</si>
  <si>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</si>
  <si>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</si>
  <si>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</si>
  <si>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 VIDAL</t>
  </si>
  <si>
    <t>PLAZO ENTREGA  7 DÍAS</t>
  </si>
  <si>
    <t>UNICAL</t>
  </si>
  <si>
    <t>CALEFACTOR TUB. 400W-48V-12,5 X 250 MM.</t>
  </si>
  <si>
    <t>CALEFACTOR TUB. 400W-48V-12,5 X 260 MM.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</si>
</sst>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7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9" fillId="24" borderId="15" xfId="45" applyFont="1" applyFill="1" applyBorder="1" applyAlignment="1" applyProtection="1">
      <alignment horizontal="left"/>
      <protection/>
    </xf>
    <xf numFmtId="164" fontId="10" fillId="24" borderId="15" xfId="0" applyNumberFormat="1" applyFont="1" applyFill="1" applyBorder="1" applyAlignment="1" applyProtection="1">
      <alignment horizontal="left" vertical="center"/>
      <protection/>
    </xf>
    <xf numFmtId="0" fontId="7" fillId="24" borderId="25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164" fontId="10" fillId="24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 locked="0"/>
    </xf>
    <xf numFmtId="0" fontId="11" fillId="24" borderId="30" xfId="0" applyFont="1" applyFill="1" applyBorder="1" applyAlignment="1" applyProtection="1">
      <alignment/>
      <protection locked="0"/>
    </xf>
    <xf numFmtId="0" fontId="11" fillId="24" borderId="25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0" fontId="11" fillId="24" borderId="26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9" xfId="0" applyFont="1" applyFill="1" applyBorder="1" applyAlignment="1" applyProtection="1">
      <alignment horizontal="right"/>
      <protection locked="0"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1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31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26" xfId="0" applyFont="1" applyFill="1" applyBorder="1" applyAlignment="1" applyProtection="1">
      <alignment/>
      <protection locked="0"/>
    </xf>
    <xf numFmtId="0" fontId="7" fillId="24" borderId="32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3" xfId="0" applyFont="1" applyFill="1" applyBorder="1" applyAlignment="1" applyProtection="1">
      <alignment horizontal="right"/>
      <protection locked="0"/>
    </xf>
    <xf numFmtId="165" fontId="5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24" borderId="30" xfId="0" applyNumberFormat="1" applyFont="1" applyFill="1" applyBorder="1" applyAlignment="1" applyProtection="1">
      <alignment horizontal="center"/>
      <protection/>
    </xf>
    <xf numFmtId="166" fontId="7" fillId="24" borderId="34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7" fillId="24" borderId="10" xfId="0" applyNumberFormat="1" applyFont="1" applyFill="1" applyBorder="1" applyAlignment="1" applyProtection="1">
      <alignment horizontal="center"/>
      <protection locked="0"/>
    </xf>
    <xf numFmtId="0" fontId="7" fillId="24" borderId="14" xfId="0" applyNumberFormat="1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 horizontal="left"/>
      <protection/>
    </xf>
    <xf numFmtId="166" fontId="12" fillId="24" borderId="15" xfId="0" applyNumberFormat="1" applyFont="1" applyFill="1" applyBorder="1" applyAlignment="1" applyProtection="1">
      <alignment horizontal="left"/>
      <protection/>
    </xf>
    <xf numFmtId="166" fontId="12" fillId="24" borderId="12" xfId="0" applyNumberFormat="1" applyFont="1" applyFill="1" applyBorder="1" applyAlignment="1" applyProtection="1">
      <alignment horizontal="left"/>
      <protection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3" fontId="7" fillId="24" borderId="35" xfId="0" applyNumberFormat="1" applyFont="1" applyFill="1" applyBorder="1" applyAlignment="1" applyProtection="1">
      <alignment horizontal="center"/>
      <protection/>
    </xf>
    <xf numFmtId="3" fontId="7" fillId="24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3" fontId="7" fillId="24" borderId="30" xfId="0" applyNumberFormat="1" applyFont="1" applyFill="1" applyBorder="1" applyAlignment="1" applyProtection="1">
      <alignment horizontal="center"/>
      <protection/>
    </xf>
    <xf numFmtId="3" fontId="7" fillId="24" borderId="34" xfId="0" applyNumberFormat="1" applyFont="1" applyFill="1" applyBorder="1" applyAlignment="1" applyProtection="1">
      <alignment horizontal="center"/>
      <protection/>
    </xf>
    <xf numFmtId="0" fontId="7" fillId="24" borderId="30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0" fillId="24" borderId="1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7" fillId="24" borderId="27" xfId="0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166" fontId="7" fillId="24" borderId="37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3" fontId="7" fillId="24" borderId="39" xfId="0" applyNumberFormat="1" applyFont="1" applyFill="1" applyBorder="1" applyAlignment="1" applyProtection="1">
      <alignment horizontal="center"/>
      <protection/>
    </xf>
    <xf numFmtId="166" fontId="7" fillId="24" borderId="40" xfId="0" applyNumberFormat="1" applyFont="1" applyFill="1" applyBorder="1" applyAlignment="1" applyProtection="1">
      <alignment horizontal="center"/>
      <protection locked="0"/>
    </xf>
    <xf numFmtId="166" fontId="7" fillId="24" borderId="41" xfId="0" applyNumberFormat="1" applyFont="1" applyFill="1" applyBorder="1" applyAlignment="1" applyProtection="1">
      <alignment horizontal="center"/>
      <protection locked="0"/>
    </xf>
    <xf numFmtId="3" fontId="7" fillId="24" borderId="42" xfId="0" applyNumberFormat="1" applyFont="1" applyFill="1" applyBorder="1" applyAlignment="1" applyProtection="1">
      <alignment horizontal="center"/>
      <protection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166" fontId="10" fillId="24" borderId="0" xfId="0" applyNumberFormat="1" applyFont="1" applyFill="1" applyBorder="1" applyAlignment="1" applyProtection="1">
      <alignment horizontal="left"/>
      <protection/>
    </xf>
    <xf numFmtId="166" fontId="10" fillId="24" borderId="15" xfId="0" applyNumberFormat="1" applyFont="1" applyFill="1" applyBorder="1" applyAlignment="1" applyProtection="1">
      <alignment horizontal="left"/>
      <protection/>
    </xf>
    <xf numFmtId="166" fontId="8" fillId="24" borderId="0" xfId="0" applyNumberFormat="1" applyFont="1" applyFill="1" applyBorder="1" applyAlignment="1" applyProtection="1">
      <alignment horizontal="left"/>
      <protection/>
    </xf>
    <xf numFmtId="166" fontId="12" fillId="24" borderId="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1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N14" sqref="N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10.00390625" style="8" customWidth="1"/>
    <col min="13" max="13" width="8.85156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78">
        <v>3301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94" t="s">
        <v>29</v>
      </c>
      <c r="E4" s="37" t="s">
        <v>11</v>
      </c>
      <c r="F4" s="38"/>
      <c r="G4" s="38"/>
      <c r="H4" s="39"/>
      <c r="I4" s="37" t="s">
        <v>9</v>
      </c>
      <c r="J4" s="89"/>
      <c r="K4" s="20"/>
    </row>
    <row r="5" spans="2:11" ht="15">
      <c r="B5" s="40"/>
      <c r="C5" s="41"/>
      <c r="D5" s="42"/>
      <c r="E5" s="116" t="s">
        <v>35</v>
      </c>
      <c r="F5" s="116"/>
      <c r="G5" s="116"/>
      <c r="H5" s="116"/>
      <c r="I5" s="116"/>
      <c r="J5" s="117"/>
      <c r="K5" s="20"/>
    </row>
    <row r="6" spans="2:10" ht="17.25" customHeight="1">
      <c r="B6" s="40" t="s">
        <v>26</v>
      </c>
      <c r="C6" s="41"/>
      <c r="D6" s="87" t="s">
        <v>32</v>
      </c>
      <c r="E6" s="41" t="s">
        <v>7</v>
      </c>
      <c r="F6" s="118" t="s">
        <v>31</v>
      </c>
      <c r="G6" s="118"/>
      <c r="H6" s="118"/>
      <c r="I6" s="81"/>
      <c r="J6" s="43"/>
    </row>
    <row r="7" spans="2:10" ht="15">
      <c r="B7" s="40" t="s">
        <v>24</v>
      </c>
      <c r="C7" s="41"/>
      <c r="D7" s="86" t="s">
        <v>33</v>
      </c>
      <c r="E7" s="41" t="s">
        <v>8</v>
      </c>
      <c r="F7" s="119" t="s">
        <v>30</v>
      </c>
      <c r="G7" s="119"/>
      <c r="H7" s="119"/>
      <c r="I7" s="41" t="s">
        <v>25</v>
      </c>
      <c r="J7" s="88" t="s">
        <v>36</v>
      </c>
    </row>
    <row r="8" spans="2:12" ht="15.75" thickBot="1">
      <c r="B8" s="114" t="s">
        <v>27</v>
      </c>
      <c r="C8" s="115"/>
      <c r="D8" s="86" t="s">
        <v>34</v>
      </c>
      <c r="E8" s="41" t="s">
        <v>10</v>
      </c>
      <c r="F8" s="118" t="s">
        <v>28</v>
      </c>
      <c r="G8" s="118"/>
      <c r="H8" s="118"/>
      <c r="I8" s="41" t="s">
        <v>13</v>
      </c>
      <c r="J8" s="44">
        <f ca="1">TODAY()</f>
        <v>42328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96"/>
      <c r="M9" s="103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20" t="s">
        <v>23</v>
      </c>
      <c r="D10" s="121"/>
      <c r="E10" s="122"/>
      <c r="F10" s="50" t="s">
        <v>0</v>
      </c>
      <c r="G10" s="51" t="s">
        <v>22</v>
      </c>
      <c r="H10" s="101" t="s">
        <v>14</v>
      </c>
      <c r="I10" s="100" t="s">
        <v>12</v>
      </c>
      <c r="J10" s="109" t="s">
        <v>2</v>
      </c>
      <c r="K10" s="24" t="s">
        <v>17</v>
      </c>
      <c r="L10" s="25" t="s">
        <v>38</v>
      </c>
      <c r="M10" s="105"/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2">
        <v>1</v>
      </c>
      <c r="C11" s="123" t="s">
        <v>39</v>
      </c>
      <c r="D11" s="124"/>
      <c r="E11" s="125"/>
      <c r="F11" s="91">
        <v>20</v>
      </c>
      <c r="G11" s="104" t="s">
        <v>22</v>
      </c>
      <c r="H11" s="79">
        <f>R11</f>
        <v>0</v>
      </c>
      <c r="I11" s="108">
        <v>45600</v>
      </c>
      <c r="J11" s="113">
        <f>H11*F11</f>
        <v>0</v>
      </c>
      <c r="K11" s="28">
        <v>1</v>
      </c>
      <c r="L11" s="106"/>
      <c r="M11" s="107"/>
      <c r="N11" s="29"/>
      <c r="O11" s="29"/>
      <c r="P11" s="30">
        <v>1.5</v>
      </c>
      <c r="Q11" s="31"/>
      <c r="R11" s="35">
        <f>+Q11*P11+N11</f>
        <v>0</v>
      </c>
    </row>
    <row r="12" spans="2:18" ht="15">
      <c r="B12" s="83">
        <v>2</v>
      </c>
      <c r="C12" s="126" t="s">
        <v>40</v>
      </c>
      <c r="D12" s="127"/>
      <c r="E12" s="128"/>
      <c r="F12" s="90">
        <v>10</v>
      </c>
      <c r="G12" s="99" t="s">
        <v>22</v>
      </c>
      <c r="H12" s="79"/>
      <c r="I12" s="111"/>
      <c r="J12" s="110"/>
      <c r="K12" s="28">
        <v>2</v>
      </c>
      <c r="L12" s="95"/>
      <c r="M12" s="29"/>
      <c r="N12" s="29"/>
      <c r="O12" s="29"/>
      <c r="P12" s="30">
        <v>1.3</v>
      </c>
      <c r="Q12" s="31">
        <f>+L12</f>
        <v>0</v>
      </c>
      <c r="R12" s="35">
        <f>+Q12*P12+M12</f>
        <v>0</v>
      </c>
    </row>
    <row r="13" spans="2:18" ht="15">
      <c r="B13" s="83"/>
      <c r="C13" s="126"/>
      <c r="D13" s="127"/>
      <c r="E13" s="128"/>
      <c r="F13" s="90"/>
      <c r="G13" s="99"/>
      <c r="H13" s="79"/>
      <c r="I13" s="111">
        <v>0</v>
      </c>
      <c r="J13" s="97"/>
      <c r="K13" s="28">
        <v>3</v>
      </c>
      <c r="L13" s="29"/>
      <c r="M13" s="29"/>
      <c r="N13" s="29"/>
      <c r="O13" s="29"/>
      <c r="P13" s="30">
        <v>1.4</v>
      </c>
      <c r="Q13" s="31"/>
      <c r="R13" s="35">
        <f aca="true" t="shared" si="0" ref="R13:R21">+Q13*P13</f>
        <v>0</v>
      </c>
    </row>
    <row r="14" spans="2:18" ht="15">
      <c r="B14" s="83"/>
      <c r="C14" s="126"/>
      <c r="D14" s="127"/>
      <c r="E14" s="128"/>
      <c r="F14" s="90"/>
      <c r="G14" s="99"/>
      <c r="H14" s="79"/>
      <c r="I14" s="111">
        <v>0</v>
      </c>
      <c r="J14" s="97"/>
      <c r="K14" s="28">
        <v>4</v>
      </c>
      <c r="L14" s="29"/>
      <c r="M14" s="29"/>
      <c r="N14" s="29"/>
      <c r="O14" s="29"/>
      <c r="P14" s="30">
        <v>1.3</v>
      </c>
      <c r="Q14" s="31">
        <f>+L14</f>
        <v>0</v>
      </c>
      <c r="R14" s="35">
        <f>+Q14*P14</f>
        <v>0</v>
      </c>
    </row>
    <row r="15" spans="2:18" ht="15">
      <c r="B15" s="83"/>
      <c r="C15" s="126"/>
      <c r="D15" s="127"/>
      <c r="E15" s="128"/>
      <c r="F15" s="90"/>
      <c r="G15" s="99"/>
      <c r="H15" s="79"/>
      <c r="I15" s="111">
        <v>0</v>
      </c>
      <c r="J15" s="97"/>
      <c r="K15" s="28">
        <v>5</v>
      </c>
      <c r="L15" s="29"/>
      <c r="M15" s="29"/>
      <c r="N15" s="29"/>
      <c r="O15" s="29"/>
      <c r="P15" s="30">
        <v>1.3</v>
      </c>
      <c r="Q15" s="31">
        <f>+L15</f>
        <v>0</v>
      </c>
      <c r="R15" s="35">
        <f t="shared" si="0"/>
        <v>0</v>
      </c>
    </row>
    <row r="16" spans="2:18" ht="15">
      <c r="B16" s="83"/>
      <c r="C16" s="126"/>
      <c r="D16" s="127"/>
      <c r="E16" s="128"/>
      <c r="F16" s="90"/>
      <c r="G16" s="99"/>
      <c r="H16" s="79"/>
      <c r="I16" s="111">
        <v>0</v>
      </c>
      <c r="J16" s="97"/>
      <c r="K16" s="28">
        <v>6</v>
      </c>
      <c r="L16" s="29"/>
      <c r="M16" s="29"/>
      <c r="N16" s="29"/>
      <c r="O16" s="29"/>
      <c r="P16" s="30">
        <v>1.3</v>
      </c>
      <c r="Q16" s="31">
        <f>+L16</f>
        <v>0</v>
      </c>
      <c r="R16" s="35">
        <f t="shared" si="0"/>
        <v>0</v>
      </c>
    </row>
    <row r="17" spans="2:18" ht="15">
      <c r="B17" s="83"/>
      <c r="C17" s="126"/>
      <c r="D17" s="127"/>
      <c r="E17" s="128"/>
      <c r="F17" s="90"/>
      <c r="G17" s="99"/>
      <c r="H17" s="79"/>
      <c r="I17" s="111">
        <v>0</v>
      </c>
      <c r="J17" s="97"/>
      <c r="K17" s="28">
        <v>7</v>
      </c>
      <c r="L17" s="29"/>
      <c r="M17" s="29"/>
      <c r="N17" s="29"/>
      <c r="O17" s="29"/>
      <c r="P17" s="30">
        <v>1.3</v>
      </c>
      <c r="Q17" s="31">
        <f>+L17</f>
        <v>0</v>
      </c>
      <c r="R17" s="35">
        <f t="shared" si="0"/>
        <v>0</v>
      </c>
    </row>
    <row r="18" spans="2:18" ht="15">
      <c r="B18" s="83"/>
      <c r="C18" s="126"/>
      <c r="D18" s="127"/>
      <c r="E18" s="128"/>
      <c r="F18" s="90"/>
      <c r="G18" s="99"/>
      <c r="H18" s="79"/>
      <c r="I18" s="111">
        <v>0</v>
      </c>
      <c r="J18" s="97"/>
      <c r="K18" s="28">
        <v>8</v>
      </c>
      <c r="L18" s="29"/>
      <c r="M18" s="29"/>
      <c r="N18" s="29"/>
      <c r="O18" s="29"/>
      <c r="P18" s="30">
        <v>1.3</v>
      </c>
      <c r="Q18" s="31"/>
      <c r="R18" s="35">
        <f t="shared" si="0"/>
        <v>0</v>
      </c>
    </row>
    <row r="19" spans="2:18" ht="15">
      <c r="B19" s="102">
        <v>9</v>
      </c>
      <c r="C19" s="129"/>
      <c r="D19" s="130"/>
      <c r="E19" s="131"/>
      <c r="F19" s="84"/>
      <c r="G19" s="99"/>
      <c r="H19" s="79">
        <f aca="true" t="shared" si="1" ref="H19:H28">VLOOKUP(B19,COTIZADO,8,FALSE)</f>
        <v>0</v>
      </c>
      <c r="I19" s="111">
        <v>0</v>
      </c>
      <c r="J19" s="97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102">
        <v>10</v>
      </c>
      <c r="C20" s="129"/>
      <c r="D20" s="130"/>
      <c r="E20" s="131"/>
      <c r="F20" s="84"/>
      <c r="G20" s="55"/>
      <c r="H20" s="79">
        <f t="shared" si="1"/>
        <v>0</v>
      </c>
      <c r="I20" s="111">
        <v>0</v>
      </c>
      <c r="J20" s="97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102">
        <v>11</v>
      </c>
      <c r="C21" s="129"/>
      <c r="D21" s="130"/>
      <c r="E21" s="131"/>
      <c r="F21" s="84"/>
      <c r="G21" s="55"/>
      <c r="H21" s="79">
        <f t="shared" si="1"/>
        <v>0</v>
      </c>
      <c r="I21" s="111">
        <v>0</v>
      </c>
      <c r="J21" s="97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102">
        <v>12</v>
      </c>
      <c r="C22" s="129"/>
      <c r="D22" s="130"/>
      <c r="E22" s="131"/>
      <c r="F22" s="84"/>
      <c r="G22" s="55"/>
      <c r="H22" s="79">
        <f t="shared" si="1"/>
        <v>0</v>
      </c>
      <c r="I22" s="111">
        <v>0</v>
      </c>
      <c r="J22" s="9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aca="true" t="shared" si="2" ref="R22:R28">Q22*P22</f>
        <v>0</v>
      </c>
    </row>
    <row r="23" spans="2:18" ht="15">
      <c r="B23" s="102">
        <v>13</v>
      </c>
      <c r="C23" s="129"/>
      <c r="D23" s="130"/>
      <c r="E23" s="131"/>
      <c r="F23" s="84"/>
      <c r="G23" s="55"/>
      <c r="H23" s="79">
        <f t="shared" si="1"/>
        <v>0</v>
      </c>
      <c r="I23" s="111">
        <v>0</v>
      </c>
      <c r="J23" s="9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2">
        <v>14</v>
      </c>
      <c r="C24" s="129"/>
      <c r="D24" s="130"/>
      <c r="E24" s="131"/>
      <c r="F24" s="84"/>
      <c r="G24" s="55"/>
      <c r="H24" s="79">
        <f t="shared" si="1"/>
        <v>0</v>
      </c>
      <c r="I24" s="111">
        <v>0</v>
      </c>
      <c r="J24" s="9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2">
        <v>15</v>
      </c>
      <c r="C25" s="52"/>
      <c r="D25" s="53"/>
      <c r="E25" s="54"/>
      <c r="F25" s="84"/>
      <c r="G25" s="55"/>
      <c r="H25" s="79">
        <f t="shared" si="1"/>
        <v>0</v>
      </c>
      <c r="I25" s="111">
        <v>0</v>
      </c>
      <c r="J25" s="9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2">
        <v>16</v>
      </c>
      <c r="C26" s="52"/>
      <c r="D26" s="53"/>
      <c r="E26" s="54"/>
      <c r="F26" s="84"/>
      <c r="G26" s="55"/>
      <c r="H26" s="79">
        <f t="shared" si="1"/>
        <v>0</v>
      </c>
      <c r="I26" s="111">
        <v>0</v>
      </c>
      <c r="J26" s="9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2">
        <v>17</v>
      </c>
      <c r="C27" s="52"/>
      <c r="D27" s="53"/>
      <c r="E27" s="54"/>
      <c r="F27" s="84"/>
      <c r="G27" s="55"/>
      <c r="H27" s="79">
        <f t="shared" si="1"/>
        <v>0</v>
      </c>
      <c r="I27" s="111">
        <v>0</v>
      </c>
      <c r="J27" s="9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2">
        <v>18</v>
      </c>
      <c r="C28" s="56"/>
      <c r="D28" s="57"/>
      <c r="E28" s="58"/>
      <c r="F28" s="84"/>
      <c r="G28" s="55"/>
      <c r="H28" s="80">
        <f t="shared" si="1"/>
        <v>0</v>
      </c>
      <c r="I28" s="112">
        <v>0</v>
      </c>
      <c r="J28" s="98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9" t="s">
        <v>16</v>
      </c>
      <c r="C29" s="85"/>
      <c r="D29" s="41"/>
      <c r="E29" s="41"/>
      <c r="F29" s="60"/>
      <c r="G29" s="61" t="s">
        <v>3</v>
      </c>
      <c r="H29" s="62"/>
      <c r="I29" s="63"/>
      <c r="J29" s="92">
        <f>SUM(J11:J28)</f>
        <v>0</v>
      </c>
    </row>
    <row r="30" spans="2:10" ht="15">
      <c r="B30" s="64"/>
      <c r="C30" s="65"/>
      <c r="D30" s="66" t="s">
        <v>37</v>
      </c>
      <c r="E30" s="41"/>
      <c r="F30" s="67"/>
      <c r="G30" s="68"/>
      <c r="H30" s="69"/>
      <c r="I30" s="70"/>
      <c r="J30" s="92"/>
    </row>
    <row r="31" spans="2:10" ht="15">
      <c r="B31" s="40"/>
      <c r="C31" s="41"/>
      <c r="D31" s="41"/>
      <c r="E31" s="41"/>
      <c r="F31" s="71"/>
      <c r="G31" s="72" t="s">
        <v>4</v>
      </c>
      <c r="H31" s="65"/>
      <c r="I31" s="73"/>
      <c r="J31" s="92">
        <f>J29-J30</f>
        <v>0</v>
      </c>
    </row>
    <row r="32" spans="2:10" ht="15">
      <c r="B32" s="40"/>
      <c r="C32" s="41"/>
      <c r="D32" s="41"/>
      <c r="E32" s="41"/>
      <c r="F32" s="67"/>
      <c r="G32" s="68">
        <v>0.19</v>
      </c>
      <c r="H32" s="69"/>
      <c r="I32" s="70">
        <v>0.19</v>
      </c>
      <c r="J32" s="92">
        <f>J31*I32</f>
        <v>0</v>
      </c>
    </row>
    <row r="33" spans="2:10" ht="15.75" thickBot="1">
      <c r="B33" s="45"/>
      <c r="C33" s="46"/>
      <c r="D33" s="46"/>
      <c r="E33" s="46"/>
      <c r="F33" s="74"/>
      <c r="G33" s="75" t="s">
        <v>2</v>
      </c>
      <c r="H33" s="76"/>
      <c r="I33" s="77"/>
      <c r="J33" s="93">
        <f>J31+J32</f>
        <v>0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6:E16"/>
    <mergeCell ref="C22:E22"/>
    <mergeCell ref="C12:E12"/>
    <mergeCell ref="C13:E13"/>
    <mergeCell ref="C14:E14"/>
    <mergeCell ref="C15:E15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2015-11-13T12:48:03Z</cp:lastPrinted>
  <dcterms:created xsi:type="dcterms:W3CDTF">2013-07-12T05:01:37Z</dcterms:created>
  <dcterms:modified xsi:type="dcterms:W3CDTF">2015-11-20T19:37:33Z</dcterms:modified>
  <cp:category/>
  <cp:version/>
  <cp:contentType/>
  <cp:contentStatus/>
</cp:coreProperties>
</file>