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<sst xmlns="http://schemas.openxmlformats.org/spreadsheetml/2006/main" count="886" uniqueCount="636">
  <si>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</si>
  <si>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</si>
  <si>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</si>
  <si>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</si>
  <si>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</si>
  <si>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</si>
  <si>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</si>
  <si>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</si>
  <si>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</si>
  <si>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</si>
  <si>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</si>
  <si>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</si>
  <si>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</si>
  <si>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</si>
  <si>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</si>
  <si>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</si>
  <si>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</si>
  <si>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</si>
  <si>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</si>
  <si>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</si>
  <si>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</si>
  <si>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</si>
  <si>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</si>
  <si>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</si>
  <si>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</si>
  <si>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</si>
  <si>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</si>
  <si>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</si>
  <si>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</si>
  <si>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</si>
  <si>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</si>
  <si>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</si>
  <si>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</si>
  <si>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</si>
  <si>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</si>
  <si>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</si>
  <si>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</si>
  <si>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</si>
  <si>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</si>
  <si>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</si>
  <si>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</si>
  <si>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</si>
  <si>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</si>
  <si>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</si>
  <si>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</si>
  <si>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</si>
  <si>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</si>
  <si>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</si>
  <si>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</si>
  <si>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</si>
  <si>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</si>
  <si>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</si>
  <si>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</si>
  <si>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</si>
  <si>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</si>
  <si>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</si>
  <si>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</si>
  <si>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</si>
  <si>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</si>
  <si>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</si>
  <si>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</si>
  <si>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</si>
  <si>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</si>
  <si>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</si>
  <si>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</si>
  <si>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</si>
  <si>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</si>
  <si>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</si>
  <si>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</si>
  <si>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</si>
  <si>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</si>
  <si>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</si>
  <si>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</si>
  <si>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</si>
  <si>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</si>
  <si>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</si>
  <si>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</si>
  <si>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</si>
  <si>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</si>
  <si>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</si>
  <si>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</si>
  <si>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</si>
  <si>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</si>
  <si>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</si>
  <si>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</si>
  <si>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</si>
  <si>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</si>
  <si>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</si>
  <si>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</si>
  <si>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</si>
  <si>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</si>
  <si>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</si>
  <si>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</si>
  <si>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</si>
  <si>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</si>
  <si>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</si>
  <si>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</si>
  <si>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</si>
  <si>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</si>
  <si>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</si>
  <si>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</si>
  <si>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</si>
  <si>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</si>
  <si>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</si>
  <si>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</si>
  <si>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</si>
  <si>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</si>
  <si>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</si>
  <si>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</si>
  <si>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</si>
  <si>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</si>
  <si>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</si>
  <si>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</si>
  <si>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</si>
  <si>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</si>
  <si>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</si>
  <si>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</si>
  <si>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</si>
  <si>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</si>
  <si>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</si>
  <si>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</si>
  <si>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</si>
  <si>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</si>
  <si>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</si>
  <si>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</si>
  <si>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</si>
  <si>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</si>
  <si>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</si>
  <si>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</si>
  <si>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</si>
  <si>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</si>
  <si>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</si>
  <si>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</si>
  <si>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</si>
  <si>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</si>
  <si>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</si>
  <si>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</si>
  <si>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</si>
  <si>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</si>
  <si>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</si>
  <si>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</si>
  <si>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</si>
  <si>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</si>
  <si>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</si>
  <si>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</si>
  <si>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</si>
  <si>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</si>
  <si>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</si>
  <si>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</si>
  <si>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</si>
  <si>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</si>
  <si>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</si>
  <si>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</si>
  <si>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</si>
  <si>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</si>
  <si>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</si>
  <si>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</si>
  <si>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</si>
  <si>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</si>
  <si>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</si>
  <si>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</si>
  <si>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</si>
  <si>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</si>
  <si>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</si>
  <si>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</si>
  <si>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</si>
  <si>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</si>
  <si>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</si>
  <si>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</si>
  <si>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</si>
  <si>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</si>
  <si>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</si>
  <si>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</si>
  <si>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</si>
  <si>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</si>
  <si>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</si>
  <si>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</si>
  <si>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</si>
  <si>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</si>
  <si>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</si>
  <si>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</si>
  <si>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</si>
  <si>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</si>
  <si>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</si>
  <si>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</si>
  <si>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</si>
  <si>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</si>
  <si>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</si>
  <si>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</si>
  <si>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</si>
  <si>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</si>
  <si>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</si>
  <si>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</si>
  <si>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</si>
  <si>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</si>
  <si>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</si>
  <si>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</si>
  <si>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</si>
  <si>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</si>
  <si>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</si>
  <si>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</si>
  <si>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</si>
  <si>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</si>
  <si>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</si>
  <si>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</si>
  <si>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</si>
  <si>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</si>
  <si>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</si>
  <si>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</si>
  <si>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</si>
  <si>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</si>
  <si>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</si>
  <si>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</si>
  <si>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</si>
  <si>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</si>
  <si>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</si>
  <si>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</si>
  <si>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</si>
  <si>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</si>
  <si>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</si>
  <si>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</si>
  <si>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</si>
  <si>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</si>
  <si>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</si>
  <si>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</si>
  <si>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</si>
  <si>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</si>
  <si>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</si>
  <si>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</si>
  <si>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</si>
  <si>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</si>
  <si>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</si>
  <si>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</si>
  <si>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</si>
  <si>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</si>
  <si>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</si>
  <si>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</si>
  <si>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</si>
  <si>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</si>
  <si>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</si>
  <si>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</si>
  <si>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</si>
  <si>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</si>
  <si>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</si>
  <si>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</si>
  <si>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</si>
  <si>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</si>
  <si>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</si>
  <si>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</si>
  <si>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</si>
  <si>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</si>
  <si>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</si>
  <si>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</si>
  <si>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</si>
  <si>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</si>
  <si>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</si>
  <si>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</si>
  <si>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</si>
  <si>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</si>
  <si>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</si>
  <si>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</si>
  <si>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</si>
  <si>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</si>
  <si>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</si>
  <si>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</si>
  <si>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</si>
  <si>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</si>
  <si>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</si>
  <si>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</si>
  <si>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</si>
  <si>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</si>
  <si>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</si>
  <si>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</si>
  <si>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</si>
  <si>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</si>
  <si>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</si>
  <si>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</si>
  <si>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</si>
  <si>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</si>
  <si>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</si>
  <si>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</si>
  <si>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</si>
  <si>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</si>
  <si>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</si>
  <si>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</si>
  <si>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</si>
  <si>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</si>
  <si>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</si>
  <si>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</si>
  <si>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</si>
  <si>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</si>
  <si>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</si>
  <si>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</si>
  <si>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</si>
  <si>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</si>
  <si>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</si>
  <si>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</si>
  <si>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</si>
  <si>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</si>
  <si>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</si>
  <si>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</si>
  <si>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</si>
  <si>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</si>
  <si>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</si>
  <si>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</si>
  <si>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</si>
  <si>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</si>
  <si>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</si>
  <si>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</si>
  <si>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</si>
  <si>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</si>
  <si>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</si>
  <si>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</si>
  <si>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</si>
  <si>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</si>
  <si>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</si>
  <si>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</si>
  <si>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</si>
  <si>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</si>
  <si>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</si>
  <si>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</si>
  <si>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</si>
  <si>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</si>
  <si>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</si>
  <si>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</si>
  <si>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</si>
  <si>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</si>
  <si>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</si>
  <si>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</si>
  <si>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</si>
  <si>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</si>
  <si>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</si>
  <si>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</si>
  <si>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</si>
  <si>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</si>
  <si>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</si>
  <si>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</si>
  <si>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</si>
  <si>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</si>
  <si>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</si>
  <si>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</si>
  <si>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</si>
  <si>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</si>
  <si>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</si>
  <si>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</si>
  <si>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</si>
  <si>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</si>
  <si>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</si>
  <si>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</si>
  <si>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</si>
  <si>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</si>
  <si>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</si>
  <si>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</si>
  <si>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</si>
  <si>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</si>
  <si>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</si>
  <si>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</si>
  <si>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</si>
  <si>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</si>
  <si>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</si>
  <si>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</si>
  <si>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</si>
  <si>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</si>
  <si>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</si>
  <si>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</si>
  <si>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</si>
  <si>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</si>
  <si>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</si>
  <si>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</si>
  <si>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</si>
  <si>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</si>
  <si>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</si>
  <si>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</si>
  <si>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</si>
  <si>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</si>
  <si>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</si>
  <si>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</si>
  <si>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</si>
  <si>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</si>
  <si>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</si>
  <si>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</si>
  <si>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</si>
  <si>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</si>
  <si>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</si>
  <si>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</si>
  <si>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</si>
  <si>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</si>
  <si>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</si>
  <si>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</si>
  <si>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</si>
  <si>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</si>
  <si>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</si>
  <si>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</si>
  <si>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</si>
  <si>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</si>
  <si>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</si>
  <si>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</si>
  <si>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</si>
  <si>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</si>
  <si>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</si>
  <si>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</si>
  <si>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</si>
  <si>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</si>
  <si>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</si>
  <si>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</si>
  <si>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</si>
  <si>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</si>
  <si>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</si>
  <si>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</si>
  <si>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</si>
  <si>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</si>
  <si>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</si>
  <si>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</si>
  <si>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</si>
  <si>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</si>
  <si>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</si>
  <si>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</si>
  <si>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</si>
  <si>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</si>
  <si>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</si>
  <si>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</si>
  <si>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</si>
  <si>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</si>
  <si>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</si>
  <si>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</si>
  <si>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</si>
  <si>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</si>
  <si>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</si>
  <si>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</si>
  <si>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</si>
  <si>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</si>
  <si>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</si>
  <si>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</si>
  <si>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</si>
  <si>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</si>
  <si>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</si>
  <si>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</si>
  <si>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</si>
  <si>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</si>
  <si>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</si>
  <si>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</si>
  <si>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</si>
  <si>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</si>
  <si>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</si>
  <si>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</si>
  <si>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</si>
  <si>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</si>
  <si>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</si>
  <si>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</si>
  <si>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</si>
  <si>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</si>
  <si>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</si>
  <si>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</si>
  <si>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</si>
  <si>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</si>
  <si>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</si>
  <si>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</si>
  <si>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</si>
  <si>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</si>
  <si>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</si>
  <si>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</si>
  <si>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</si>
  <si>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</si>
  <si>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</si>
  <si>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</si>
  <si>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</si>
  <si>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</si>
  <si>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</si>
  <si>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</si>
  <si>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</si>
  <si>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</si>
  <si>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</si>
  <si>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</si>
  <si>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</si>
  <si>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</si>
  <si>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</si>
  <si>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</si>
  <si>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</si>
  <si>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</si>
  <si>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</si>
  <si>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</si>
  <si>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</si>
  <si>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</si>
  <si>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</si>
  <si>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</si>
  <si>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</si>
  <si>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</si>
  <si>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</si>
  <si>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</si>
  <si>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</si>
  <si>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</si>
  <si>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</si>
  <si>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</si>
  <si>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</si>
  <si>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</si>
  <si>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</si>
  <si>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</si>
  <si>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</si>
  <si>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</si>
  <si>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</si>
  <si>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</si>
  <si>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</si>
  <si>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</si>
  <si>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</si>
  <si>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</si>
  <si>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</si>
  <si>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</si>
  <si>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</si>
  <si>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</si>
  <si>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</si>
  <si>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</si>
  <si>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</si>
  <si>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</si>
  <si>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</si>
  <si>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</si>
  <si>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</si>
  <si>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</si>
  <si>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</si>
  <si>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</si>
  <si>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</si>
  <si>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</si>
  <si>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</si>
  <si>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</si>
  <si>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</si>
  <si>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</si>
  <si>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</si>
  <si>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</si>
  <si>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</si>
  <si>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</si>
  <si>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</si>
  <si>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</si>
  <si>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</si>
  <si>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</si>
  <si>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</si>
  <si>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</si>
  <si>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</si>
  <si>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</si>
  <si>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</si>
  <si>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</si>
  <si>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</si>
  <si>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</si>
  <si>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</si>
  <si>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</si>
  <si>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</si>
  <si>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</si>
  <si>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</si>
  <si>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</si>
  <si>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</si>
  <si>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</si>
  <si>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</si>
  <si>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</si>
  <si>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</si>
  <si>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</si>
  <si>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</si>
  <si>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</si>
  <si>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</si>
  <si>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</si>
  <si>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</si>
  <si>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</si>
  <si>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</si>
  <si>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</si>
  <si>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</si>
  <si>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</si>
  <si>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</si>
  <si>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</si>
  <si>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</si>
  <si>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</si>
  <si>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</si>
  <si>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</si>
  <si>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</si>
  <si>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</si>
  <si>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</si>
  <si>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</si>
  <si>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</si>
  <si>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</si>
  <si>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</si>
  <si>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</si>
  <si>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</si>
  <si>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</si>
  <si>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</si>
  <si>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</si>
  <si>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</si>
  <si>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</si>
  <si>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</si>
  <si>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</si>
  <si>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</si>
  <si>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</si>
  <si>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</si>
  <si>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</si>
  <si>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</si>
  <si>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</si>
  <si>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</si>
  <si>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</si>
  <si>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</si>
  <si>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</si>
  <si>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</si>
  <si>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</si>
  <si>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</si>
  <si>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</si>
  <si>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</si>
  <si>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</si>
  <si>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</si>
  <si>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</si>
  <si>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</si>
  <si>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</si>
  <si>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</si>
  <si>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</si>
  <si>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</si>
  <si>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</si>
  <si>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</si>
  <si>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</si>
  <si>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CREDITO CHEQUE ADJUNTO</t>
  </si>
  <si>
    <t>SAME</t>
  </si>
  <si>
    <t>COLINA</t>
  </si>
  <si>
    <t>JOSE ESCOBAR</t>
  </si>
  <si>
    <t>VALVULA DE REDUCCION AIRE -AGUA DE 1/2 EN BRONCE CON CONEXIÓN  1/4</t>
  </si>
  <si>
    <t>VALVULA DE REDUCCION AIRE -AGUA DE 3/4 EN BRONCE CON CONEXIÓN  1/4</t>
  </si>
  <si>
    <t>TEE DE 1/4 INOX 304 A SOLDAR SCH 40</t>
  </si>
  <si>
    <t>TEE DE 1/2 INOX 304 A SOLDAR SCH 40</t>
  </si>
  <si>
    <t>TEE DE 3/4 INOX 304 A SOLDAR SCH 40</t>
  </si>
  <si>
    <t>allen</t>
  </si>
  <si>
    <t>V. SOLENOIDE 1/2" HI NPT 110V AC BRONCE</t>
  </si>
  <si>
    <t>V. SOLENOIDE 3/4" HI NPT 110V AC BRONCE</t>
  </si>
  <si>
    <t>CODO 90º 3/4 INOX 304 A SOLDAR 304 SCH 40</t>
  </si>
  <si>
    <t>CODO 90º 1/2 INOX 304 A SOLDAR 304 SCH 40</t>
  </si>
  <si>
    <t>U. AMERICANA DE 1/2 INOX 304 SOLDAR SCH 40</t>
  </si>
  <si>
    <t>U. AMERICANA DE 3/4 INOX 304 SOLDAR SCH 40</t>
  </si>
  <si>
    <t>VALVULA BOLA 1/2 INOX. 316 HILO NPT HI</t>
  </si>
  <si>
    <t>VALVULA BOLA DE 3/4 INOX. 316 HILO NPT HI</t>
  </si>
  <si>
    <t>VALVULA GLOBO 3/4 ASIENTO INOX 304 HI NPT</t>
  </si>
  <si>
    <t>DISPONIBILIDAD INMEDIATA</t>
  </si>
  <si>
    <t>MICO</t>
  </si>
  <si>
    <t>SODIAC</t>
  </si>
  <si>
    <t>FLANGE 1/2 INOX ANSI 4 PERF. 316 (NO 5 PERF.)</t>
  </si>
  <si>
    <t>FLANGE 3/4 INOX ANSI 4 PERF. 316 (NO 5 PERF.)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</si>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</sst>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0" fontId="48" fillId="0" borderId="23" xfId="0" applyFont="1" applyBorder="1" applyAlignment="1" applyProtection="1">
      <alignment/>
      <protection locked="0"/>
    </xf>
    <xf numFmtId="0" fontId="46" fillId="33" borderId="24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5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6" xfId="0" applyFont="1" applyFill="1" applyBorder="1" applyAlignment="1" applyProtection="1">
      <alignment horizontal="right" vertical="center"/>
      <protection locked="0"/>
    </xf>
    <xf numFmtId="0" fontId="49" fillId="33" borderId="11" xfId="0" applyFont="1" applyFill="1" applyBorder="1" applyAlignment="1" applyProtection="1">
      <alignment horizontal="right" vertical="center"/>
      <protection locked="0"/>
    </xf>
    <xf numFmtId="0" fontId="49" fillId="33" borderId="27" xfId="0" applyFont="1" applyFill="1" applyBorder="1" applyAlignment="1" applyProtection="1">
      <alignment horizontal="right"/>
      <protection locked="0"/>
    </xf>
    <xf numFmtId="1" fontId="49" fillId="33" borderId="28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29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30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29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31" xfId="0" applyFont="1" applyFill="1" applyBorder="1" applyAlignment="1" applyProtection="1">
      <alignment/>
      <protection locked="0"/>
    </xf>
    <xf numFmtId="0" fontId="49" fillId="33" borderId="32" xfId="0" applyFont="1" applyFill="1" applyBorder="1" applyAlignment="1" applyProtection="1">
      <alignment horizontal="right" vertical="center"/>
      <protection locked="0"/>
    </xf>
    <xf numFmtId="0" fontId="49" fillId="33" borderId="24" xfId="0" applyFont="1" applyFill="1" applyBorder="1" applyAlignment="1" applyProtection="1">
      <alignment horizontal="right" vertical="center"/>
      <protection locked="0"/>
    </xf>
    <xf numFmtId="0" fontId="49" fillId="33" borderId="33" xfId="0" applyFont="1" applyFill="1" applyBorder="1" applyAlignment="1" applyProtection="1">
      <alignment horizontal="right"/>
      <protection locked="0"/>
    </xf>
    <xf numFmtId="1" fontId="49" fillId="33" borderId="34" xfId="0" applyNumberFormat="1" applyFont="1" applyFill="1" applyBorder="1" applyAlignment="1" applyProtection="1">
      <alignment horizontal="center"/>
      <protection/>
    </xf>
    <xf numFmtId="165" fontId="51" fillId="0" borderId="13" xfId="45" applyNumberFormat="1" applyFont="1" applyFill="1" applyBorder="1" applyAlignment="1" applyProtection="1">
      <alignment horizontal="center" vertical="center"/>
      <protection locked="0"/>
    </xf>
    <xf numFmtId="0" fontId="36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0" fontId="52" fillId="33" borderId="14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J13" sqref="J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3164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">
        <v>612</v>
      </c>
      <c r="E6" s="73" t="s">
        <v>7</v>
      </c>
      <c r="F6" s="118" t="s">
        <v>613</v>
      </c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 t="s">
        <v>614</v>
      </c>
    </row>
    <row r="8" spans="2:12" ht="15.75" thickBot="1">
      <c r="B8" s="116" t="s">
        <v>28</v>
      </c>
      <c r="C8" s="117"/>
      <c r="D8" s="75" t="s">
        <v>611</v>
      </c>
      <c r="E8" s="73" t="s">
        <v>11</v>
      </c>
      <c r="F8" s="118" t="s">
        <v>610</v>
      </c>
      <c r="G8" s="118"/>
      <c r="H8" s="118"/>
      <c r="I8" s="73" t="s">
        <v>14</v>
      </c>
      <c r="J8" s="79">
        <f ca="1">TODAY()</f>
        <v>42293</v>
      </c>
      <c r="K8" s="20"/>
      <c r="L8" s="20"/>
    </row>
    <row r="9" spans="2:18" ht="16.5" thickBot="1" thickTop="1">
      <c r="B9" s="80"/>
      <c r="C9" s="81"/>
      <c r="D9" s="109" t="s">
        <v>606</v>
      </c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615</v>
      </c>
      <c r="D11" s="114"/>
      <c r="E11" s="115"/>
      <c r="F11" s="84">
        <v>1</v>
      </c>
      <c r="G11" s="84"/>
      <c r="H11" s="90" t="s">
        <v>635</v>
      </c>
      <c r="I11" s="91">
        <v>0</v>
      </c>
      <c r="J11" s="92" t="s">
        <v>635</v>
      </c>
      <c r="K11" s="28">
        <v>1</v>
      </c>
      <c r="L11" s="29"/>
      <c r="M11" s="29"/>
      <c r="N11" s="29"/>
      <c r="O11" s="29"/>
      <c r="P11" s="30">
        <v>1.5</v>
      </c>
      <c r="Q11" s="31"/>
      <c r="R11" s="35">
        <f>Q11*P11</f>
        <v>0</v>
      </c>
    </row>
    <row r="12" spans="2:18" ht="15">
      <c r="B12" s="93">
        <v>2</v>
      </c>
      <c r="C12" s="94" t="s">
        <v>616</v>
      </c>
      <c r="D12" s="95"/>
      <c r="E12" s="96"/>
      <c r="F12" s="97">
        <v>1</v>
      </c>
      <c r="G12" s="97"/>
      <c r="H12" s="98" t="s">
        <v>635</v>
      </c>
      <c r="I12" s="99">
        <v>0</v>
      </c>
      <c r="J12" s="100" t="s">
        <v>635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0" ref="R12:R28">Q12*P12</f>
        <v>0</v>
      </c>
    </row>
    <row r="13" spans="2:18" ht="15">
      <c r="B13" s="93">
        <v>3</v>
      </c>
      <c r="C13" s="94" t="s">
        <v>627</v>
      </c>
      <c r="D13" s="108"/>
      <c r="E13" s="96"/>
      <c r="F13" s="97">
        <v>3</v>
      </c>
      <c r="G13" s="97"/>
      <c r="H13" s="98">
        <v>6750</v>
      </c>
      <c r="I13" s="99">
        <v>0</v>
      </c>
      <c r="J13" s="100">
        <f aca="true" t="shared" si="1" ref="J11:J26">F13*H13*(1-I13/100)</f>
        <v>20250</v>
      </c>
      <c r="K13" s="28">
        <v>3</v>
      </c>
      <c r="L13" s="29" t="s">
        <v>620</v>
      </c>
      <c r="M13" s="29"/>
      <c r="N13" s="29"/>
      <c r="O13" s="29"/>
      <c r="P13" s="30">
        <v>1.5</v>
      </c>
      <c r="Q13" s="31"/>
      <c r="R13" s="35">
        <f t="shared" si="0"/>
        <v>0</v>
      </c>
    </row>
    <row r="14" spans="2:18" ht="15">
      <c r="B14" s="93">
        <v>4</v>
      </c>
      <c r="C14" s="94" t="s">
        <v>628</v>
      </c>
      <c r="D14" s="95"/>
      <c r="E14" s="96"/>
      <c r="F14" s="97">
        <v>3</v>
      </c>
      <c r="G14" s="97"/>
      <c r="H14" s="98">
        <v>10485</v>
      </c>
      <c r="I14" s="99">
        <v>0</v>
      </c>
      <c r="J14" s="100">
        <f t="shared" si="1"/>
        <v>31455</v>
      </c>
      <c r="K14" s="28">
        <v>4</v>
      </c>
      <c r="L14" s="29" t="s">
        <v>620</v>
      </c>
      <c r="M14" s="29"/>
      <c r="N14" s="29"/>
      <c r="O14" s="29"/>
      <c r="P14" s="30">
        <v>1.5</v>
      </c>
      <c r="Q14" s="31"/>
      <c r="R14" s="35">
        <f t="shared" si="0"/>
        <v>0</v>
      </c>
    </row>
    <row r="15" spans="2:18" ht="15">
      <c r="B15" s="93">
        <v>5</v>
      </c>
      <c r="C15" s="94" t="s">
        <v>629</v>
      </c>
      <c r="D15" s="95"/>
      <c r="E15" s="96"/>
      <c r="F15" s="97">
        <v>2</v>
      </c>
      <c r="G15" s="97"/>
      <c r="H15" s="98">
        <f aca="true" t="shared" si="2" ref="H12:H24">VLOOKUP(B15,COTIZADO,8,FALSE)</f>
        <v>14364</v>
      </c>
      <c r="I15" s="99">
        <v>0</v>
      </c>
      <c r="J15" s="100">
        <f t="shared" si="1"/>
        <v>28728</v>
      </c>
      <c r="K15" s="28">
        <v>5</v>
      </c>
      <c r="L15" s="29" t="s">
        <v>620</v>
      </c>
      <c r="M15" s="29">
        <v>9576</v>
      </c>
      <c r="N15" s="29"/>
      <c r="O15" s="29"/>
      <c r="P15" s="30">
        <v>1.5</v>
      </c>
      <c r="Q15" s="31">
        <f>+M15</f>
        <v>9576</v>
      </c>
      <c r="R15" s="35">
        <f t="shared" si="0"/>
        <v>14364</v>
      </c>
    </row>
    <row r="16" spans="2:18" ht="15">
      <c r="B16" s="93">
        <v>6</v>
      </c>
      <c r="C16" s="120" t="s">
        <v>617</v>
      </c>
      <c r="D16" s="108"/>
      <c r="E16" s="108"/>
      <c r="F16" s="97">
        <v>1</v>
      </c>
      <c r="G16" s="97"/>
      <c r="H16" s="98" t="s">
        <v>635</v>
      </c>
      <c r="I16" s="99">
        <v>0</v>
      </c>
      <c r="J16" s="100" t="s">
        <v>635</v>
      </c>
      <c r="K16" s="28">
        <v>6</v>
      </c>
      <c r="L16" s="29"/>
      <c r="M16" s="29"/>
      <c r="N16" s="29"/>
      <c r="O16" s="29"/>
      <c r="P16" s="30">
        <v>1.5</v>
      </c>
      <c r="Q16" s="31">
        <f aca="true" t="shared" si="3" ref="Q16:Q24">+M16</f>
        <v>0</v>
      </c>
      <c r="R16" s="35">
        <f t="shared" si="0"/>
        <v>0</v>
      </c>
    </row>
    <row r="17" spans="2:18" ht="15">
      <c r="B17" s="93">
        <v>7</v>
      </c>
      <c r="C17" s="108" t="s">
        <v>618</v>
      </c>
      <c r="D17" s="95"/>
      <c r="E17" s="96"/>
      <c r="F17" s="97">
        <v>5</v>
      </c>
      <c r="G17" s="97"/>
      <c r="H17" s="98">
        <f t="shared" si="2"/>
        <v>3540</v>
      </c>
      <c r="I17" s="99">
        <v>0</v>
      </c>
      <c r="J17" s="100">
        <f t="shared" si="1"/>
        <v>17700</v>
      </c>
      <c r="K17" s="28">
        <v>7</v>
      </c>
      <c r="L17" s="29" t="s">
        <v>620</v>
      </c>
      <c r="M17" s="29">
        <v>2360</v>
      </c>
      <c r="N17" s="29"/>
      <c r="O17" s="29"/>
      <c r="P17" s="30">
        <v>1.5</v>
      </c>
      <c r="Q17" s="31">
        <f t="shared" si="3"/>
        <v>2360</v>
      </c>
      <c r="R17" s="35">
        <f t="shared" si="0"/>
        <v>3540</v>
      </c>
    </row>
    <row r="18" spans="2:18" ht="15">
      <c r="B18" s="93">
        <v>8</v>
      </c>
      <c r="C18" s="94" t="s">
        <v>619</v>
      </c>
      <c r="D18" s="95"/>
      <c r="E18" s="96"/>
      <c r="F18" s="97">
        <v>2</v>
      </c>
      <c r="G18" s="97"/>
      <c r="H18" s="98">
        <f t="shared" si="2"/>
        <v>5265</v>
      </c>
      <c r="I18" s="99">
        <v>0</v>
      </c>
      <c r="J18" s="100">
        <f t="shared" si="1"/>
        <v>10530</v>
      </c>
      <c r="K18" s="28">
        <v>8</v>
      </c>
      <c r="L18" s="29" t="s">
        <v>620</v>
      </c>
      <c r="M18" s="29">
        <v>3510</v>
      </c>
      <c r="N18" s="29"/>
      <c r="O18" s="29"/>
      <c r="P18" s="30">
        <v>1.5</v>
      </c>
      <c r="Q18" s="31">
        <f t="shared" si="3"/>
        <v>3510</v>
      </c>
      <c r="R18" s="35">
        <f t="shared" si="0"/>
        <v>5265</v>
      </c>
    </row>
    <row r="19" spans="2:18" ht="15">
      <c r="B19" s="93">
        <v>9</v>
      </c>
      <c r="C19" s="94" t="s">
        <v>624</v>
      </c>
      <c r="D19" s="95"/>
      <c r="E19" s="96"/>
      <c r="F19" s="97">
        <v>4</v>
      </c>
      <c r="G19" s="97"/>
      <c r="H19" s="98">
        <f t="shared" si="2"/>
        <v>2449.5</v>
      </c>
      <c r="I19" s="99">
        <v>0</v>
      </c>
      <c r="J19" s="100">
        <f t="shared" si="1"/>
        <v>9798</v>
      </c>
      <c r="K19" s="28">
        <v>9</v>
      </c>
      <c r="L19" s="29" t="s">
        <v>620</v>
      </c>
      <c r="M19" s="29">
        <v>1633</v>
      </c>
      <c r="N19" s="29"/>
      <c r="O19" s="29"/>
      <c r="P19" s="30">
        <v>1.5</v>
      </c>
      <c r="Q19" s="31">
        <f t="shared" si="3"/>
        <v>1633</v>
      </c>
      <c r="R19" s="35">
        <f t="shared" si="0"/>
        <v>2449.5</v>
      </c>
    </row>
    <row r="20" spans="2:18" ht="15">
      <c r="B20" s="93">
        <v>10</v>
      </c>
      <c r="C20" s="94" t="s">
        <v>623</v>
      </c>
      <c r="D20" s="95"/>
      <c r="E20" s="96"/>
      <c r="F20" s="97">
        <v>10</v>
      </c>
      <c r="G20" s="97"/>
      <c r="H20" s="98">
        <f t="shared" si="2"/>
        <v>3022.5</v>
      </c>
      <c r="I20" s="99">
        <v>0</v>
      </c>
      <c r="J20" s="100">
        <f t="shared" si="1"/>
        <v>30225</v>
      </c>
      <c r="K20" s="28">
        <v>10</v>
      </c>
      <c r="L20" s="29" t="s">
        <v>620</v>
      </c>
      <c r="M20" s="29">
        <v>2015</v>
      </c>
      <c r="N20" s="29"/>
      <c r="O20" s="29"/>
      <c r="P20" s="30">
        <v>1.5</v>
      </c>
      <c r="Q20" s="31">
        <f t="shared" si="3"/>
        <v>2015</v>
      </c>
      <c r="R20" s="35">
        <f t="shared" si="0"/>
        <v>3022.5</v>
      </c>
    </row>
    <row r="21" spans="2:18" ht="15">
      <c r="B21" s="93">
        <v>11</v>
      </c>
      <c r="C21" s="94" t="s">
        <v>625</v>
      </c>
      <c r="D21" s="95"/>
      <c r="E21" s="96"/>
      <c r="F21" s="97">
        <v>5</v>
      </c>
      <c r="G21" s="97"/>
      <c r="H21" s="98">
        <f t="shared" si="2"/>
        <v>2295</v>
      </c>
      <c r="I21" s="99">
        <v>0</v>
      </c>
      <c r="J21" s="100">
        <f t="shared" si="1"/>
        <v>11475</v>
      </c>
      <c r="K21" s="28">
        <v>11</v>
      </c>
      <c r="L21" s="29" t="s">
        <v>620</v>
      </c>
      <c r="M21" s="29">
        <v>1530</v>
      </c>
      <c r="N21" s="29"/>
      <c r="O21" s="29"/>
      <c r="P21" s="30">
        <v>1.5</v>
      </c>
      <c r="Q21" s="31">
        <f t="shared" si="3"/>
        <v>1530</v>
      </c>
      <c r="R21" s="35">
        <f t="shared" si="0"/>
        <v>2295</v>
      </c>
    </row>
    <row r="22" spans="2:18" ht="15">
      <c r="B22" s="93">
        <v>12</v>
      </c>
      <c r="C22" s="94" t="s">
        <v>626</v>
      </c>
      <c r="D22" s="95"/>
      <c r="E22" s="96"/>
      <c r="F22" s="97">
        <v>8</v>
      </c>
      <c r="G22" s="97"/>
      <c r="H22" s="98">
        <f t="shared" si="2"/>
        <v>2940</v>
      </c>
      <c r="I22" s="99">
        <v>0</v>
      </c>
      <c r="J22" s="100">
        <f t="shared" si="1"/>
        <v>23520</v>
      </c>
      <c r="K22" s="28">
        <v>12</v>
      </c>
      <c r="L22" s="29" t="s">
        <v>620</v>
      </c>
      <c r="M22" s="29">
        <v>1960</v>
      </c>
      <c r="N22" s="29"/>
      <c r="O22" s="29"/>
      <c r="P22" s="30">
        <v>1.5</v>
      </c>
      <c r="Q22" s="31">
        <f t="shared" si="3"/>
        <v>1960</v>
      </c>
      <c r="R22" s="35">
        <f t="shared" si="0"/>
        <v>2940</v>
      </c>
    </row>
    <row r="23" spans="2:18" ht="15">
      <c r="B23" s="93">
        <v>13</v>
      </c>
      <c r="C23" s="120" t="s">
        <v>633</v>
      </c>
      <c r="D23" s="95"/>
      <c r="E23" s="96"/>
      <c r="F23" s="97">
        <v>1</v>
      </c>
      <c r="G23" s="97"/>
      <c r="H23" s="98">
        <f t="shared" si="2"/>
        <v>4350</v>
      </c>
      <c r="I23" s="99">
        <v>0</v>
      </c>
      <c r="J23" s="100">
        <f t="shared" si="1"/>
        <v>4350</v>
      </c>
      <c r="K23" s="28">
        <v>13</v>
      </c>
      <c r="L23" s="29" t="s">
        <v>632</v>
      </c>
      <c r="M23" s="29">
        <v>2900</v>
      </c>
      <c r="N23" s="29"/>
      <c r="O23" s="29"/>
      <c r="P23" s="30">
        <v>1.5</v>
      </c>
      <c r="Q23" s="31">
        <f t="shared" si="3"/>
        <v>2900</v>
      </c>
      <c r="R23" s="35">
        <f t="shared" si="0"/>
        <v>4350</v>
      </c>
    </row>
    <row r="24" spans="2:18" ht="15">
      <c r="B24" s="93">
        <v>14</v>
      </c>
      <c r="C24" s="120" t="s">
        <v>634</v>
      </c>
      <c r="D24" s="95"/>
      <c r="E24" s="96"/>
      <c r="F24" s="97">
        <v>1</v>
      </c>
      <c r="G24" s="97"/>
      <c r="H24" s="98">
        <f t="shared" si="2"/>
        <v>6900</v>
      </c>
      <c r="I24" s="99">
        <v>0</v>
      </c>
      <c r="J24" s="100">
        <f t="shared" si="1"/>
        <v>6900</v>
      </c>
      <c r="K24" s="28">
        <v>14</v>
      </c>
      <c r="L24" s="29" t="s">
        <v>632</v>
      </c>
      <c r="M24" s="29">
        <v>4600</v>
      </c>
      <c r="N24" s="29"/>
      <c r="O24" s="29"/>
      <c r="P24" s="30">
        <v>1.5</v>
      </c>
      <c r="Q24" s="31">
        <f t="shared" si="3"/>
        <v>4600</v>
      </c>
      <c r="R24" s="35">
        <f t="shared" si="0"/>
        <v>6900</v>
      </c>
    </row>
    <row r="25" spans="2:18" ht="15">
      <c r="B25" s="93">
        <v>15</v>
      </c>
      <c r="C25" s="94" t="s">
        <v>621</v>
      </c>
      <c r="D25" s="95"/>
      <c r="E25" s="96"/>
      <c r="F25" s="97">
        <v>2</v>
      </c>
      <c r="G25" s="97"/>
      <c r="H25" s="98">
        <v>83793</v>
      </c>
      <c r="I25" s="99">
        <v>0</v>
      </c>
      <c r="J25" s="100">
        <f t="shared" si="1"/>
        <v>167586</v>
      </c>
      <c r="K25" s="28">
        <v>15</v>
      </c>
      <c r="L25" s="29" t="s">
        <v>631</v>
      </c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93">
        <v>16</v>
      </c>
      <c r="C26" s="94" t="s">
        <v>622</v>
      </c>
      <c r="D26" s="95"/>
      <c r="E26" s="96"/>
      <c r="F26" s="97">
        <v>3</v>
      </c>
      <c r="G26" s="97"/>
      <c r="H26" s="98">
        <v>93450</v>
      </c>
      <c r="I26" s="99">
        <v>0</v>
      </c>
      <c r="J26" s="100">
        <f t="shared" si="1"/>
        <v>280350</v>
      </c>
      <c r="K26" s="28">
        <v>16</v>
      </c>
      <c r="L26" s="29" t="s">
        <v>631</v>
      </c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2" t="s">
        <v>17</v>
      </c>
      <c r="C29" s="43"/>
      <c r="D29" s="37" t="s">
        <v>630</v>
      </c>
      <c r="E29" s="37"/>
      <c r="F29" s="44"/>
      <c r="G29" s="45" t="s">
        <v>3</v>
      </c>
      <c r="H29" s="46"/>
      <c r="I29" s="47"/>
      <c r="J29" s="48">
        <f>SUM(J11:J28)</f>
        <v>642867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642867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122144.73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765011.73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2015-10-16T13:49:11Z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