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sharedStrings.xml><?xml version="1.0" encoding="utf-8"?>
<sst xmlns="http://schemas.openxmlformats.org/spreadsheetml/2006/main" count="871" uniqueCount="627">
  <si>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</si>
  <si>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</si>
  <si>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</si>
  <si>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</si>
  <si>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</si>
  <si>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</si>
  <si>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</si>
  <si>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</si>
  <si>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</si>
  <si>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</si>
  <si>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</si>
  <si>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</si>
  <si>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</si>
  <si>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</si>
  <si>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</si>
  <si>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</si>
  <si>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</si>
  <si>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</si>
  <si>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</si>
  <si>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</si>
  <si>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</si>
  <si>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</si>
  <si>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</si>
  <si>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</si>
  <si>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</si>
  <si>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</si>
  <si>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</si>
  <si>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</si>
  <si>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</si>
  <si>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</si>
  <si>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</si>
  <si>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</si>
  <si>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</si>
  <si>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</si>
  <si>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</si>
  <si>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</si>
  <si>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</si>
  <si>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</si>
  <si>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</si>
  <si>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</si>
  <si>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</si>
  <si>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</si>
  <si>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</si>
  <si>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</si>
  <si>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</si>
  <si>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</si>
  <si>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</si>
  <si>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</si>
  <si>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</si>
  <si>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</si>
  <si>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</si>
  <si>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</si>
  <si>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</si>
  <si>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</si>
  <si>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</si>
  <si>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</si>
  <si>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</si>
  <si>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</si>
  <si>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</si>
  <si>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</si>
  <si>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</si>
  <si>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</si>
  <si>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</si>
  <si>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</si>
  <si>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</si>
  <si>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</si>
  <si>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</si>
  <si>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</si>
  <si>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</si>
  <si>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</si>
  <si>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</si>
  <si>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</si>
  <si>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</si>
  <si>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</si>
  <si>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</si>
  <si>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</si>
  <si>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</si>
  <si>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</si>
  <si>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</si>
  <si>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</si>
  <si>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</si>
  <si>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</si>
  <si>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</si>
  <si>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</si>
  <si>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</si>
  <si>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</si>
  <si>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</si>
  <si>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</si>
  <si>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</si>
  <si>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</si>
  <si>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</si>
  <si>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</si>
  <si>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</si>
  <si>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</si>
  <si>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</si>
  <si>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</si>
  <si>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</si>
  <si>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</si>
  <si>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</si>
  <si>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</si>
  <si>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</si>
  <si>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</si>
  <si>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</si>
  <si>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</si>
  <si>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</si>
  <si>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</si>
  <si>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</si>
  <si>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</si>
  <si>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</si>
  <si>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</si>
  <si>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</si>
  <si>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</si>
  <si>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</si>
  <si>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</si>
  <si>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</si>
  <si>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</si>
  <si>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</si>
  <si>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</si>
  <si>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</si>
  <si>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</si>
  <si>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</si>
  <si>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</si>
  <si>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</si>
  <si>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</si>
  <si>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</si>
  <si>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</si>
  <si>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</si>
  <si>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</si>
  <si>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</si>
  <si>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</si>
  <si>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</si>
  <si>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</si>
  <si>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</si>
  <si>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</si>
  <si>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</si>
  <si>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</si>
  <si>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</si>
  <si>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</si>
  <si>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</si>
  <si>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</si>
  <si>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</si>
  <si>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</si>
  <si>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</si>
  <si>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</si>
  <si>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</si>
  <si>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</si>
  <si>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</si>
  <si>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</si>
  <si>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</si>
  <si>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</si>
  <si>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</si>
  <si>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</si>
  <si>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</si>
  <si>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</si>
  <si>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</si>
  <si>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</si>
  <si>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</si>
  <si>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</si>
  <si>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</si>
  <si>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</si>
  <si>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</si>
  <si>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</si>
  <si>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</si>
  <si>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</si>
  <si>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</si>
  <si>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</si>
  <si>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</si>
  <si>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</si>
  <si>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</si>
  <si>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</si>
  <si>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</si>
  <si>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</si>
  <si>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</si>
  <si>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</si>
  <si>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</si>
  <si>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</si>
  <si>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</si>
  <si>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</si>
  <si>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</si>
  <si>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</si>
  <si>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</si>
  <si>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</si>
  <si>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</si>
  <si>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</si>
  <si>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</si>
  <si>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</si>
  <si>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</si>
  <si>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</si>
  <si>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</si>
  <si>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</si>
  <si>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</si>
  <si>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</si>
  <si>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</si>
  <si>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</si>
  <si>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</si>
  <si>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</si>
  <si>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</si>
  <si>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</si>
  <si>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</si>
  <si>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</si>
  <si>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</si>
  <si>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</si>
  <si>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</si>
  <si>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</si>
  <si>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</si>
  <si>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</si>
  <si>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</si>
  <si>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</si>
  <si>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</si>
  <si>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</si>
  <si>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</si>
  <si>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</si>
  <si>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</si>
  <si>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</si>
  <si>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</si>
  <si>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</si>
  <si>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</si>
  <si>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</si>
  <si>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</si>
  <si>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</si>
  <si>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</si>
  <si>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</si>
  <si>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</si>
  <si>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</si>
  <si>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</si>
  <si>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</si>
  <si>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</si>
  <si>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</si>
  <si>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</si>
  <si>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</si>
  <si>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</si>
  <si>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</si>
  <si>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</si>
  <si>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</si>
  <si>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</si>
  <si>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</si>
  <si>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</si>
  <si>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</si>
  <si>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</si>
  <si>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</si>
  <si>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</si>
  <si>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</si>
  <si>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</si>
  <si>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</si>
  <si>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</si>
  <si>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</si>
  <si>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</si>
  <si>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</si>
  <si>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</si>
  <si>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</si>
  <si>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</si>
  <si>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</si>
  <si>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</si>
  <si>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</si>
  <si>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</si>
  <si>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</si>
  <si>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</si>
  <si>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</si>
  <si>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</si>
  <si>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</si>
  <si>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</si>
  <si>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</si>
  <si>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</si>
  <si>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</si>
  <si>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</si>
  <si>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</si>
  <si>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</si>
  <si>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</si>
  <si>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</si>
  <si>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</si>
  <si>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</si>
  <si>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</si>
  <si>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</si>
  <si>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</si>
  <si>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</si>
  <si>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</si>
  <si>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</si>
  <si>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</si>
  <si>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</si>
  <si>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</si>
  <si>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</si>
  <si>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</si>
  <si>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</si>
  <si>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</si>
  <si>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</si>
  <si>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</si>
  <si>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</si>
  <si>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</si>
  <si>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</si>
  <si>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</si>
  <si>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</si>
  <si>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</si>
  <si>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</si>
  <si>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</si>
  <si>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</si>
  <si>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</si>
  <si>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</si>
  <si>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</si>
  <si>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</si>
  <si>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</si>
  <si>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</si>
  <si>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</si>
  <si>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</si>
  <si>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</si>
  <si>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</si>
  <si>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</si>
  <si>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</si>
  <si>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</si>
  <si>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</si>
  <si>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</si>
  <si>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</si>
  <si>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</si>
  <si>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</si>
  <si>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</si>
  <si>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</si>
  <si>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</si>
  <si>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</si>
  <si>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</si>
  <si>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</si>
  <si>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</si>
  <si>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</si>
  <si>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</si>
  <si>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</si>
  <si>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</si>
  <si>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</si>
  <si>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</si>
  <si>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</si>
  <si>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</si>
  <si>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</si>
  <si>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</si>
  <si>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</si>
  <si>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</si>
  <si>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</si>
  <si>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</si>
  <si>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</si>
  <si>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</si>
  <si>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</si>
  <si>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</si>
  <si>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</si>
  <si>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</si>
  <si>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</si>
  <si>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</si>
  <si>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</si>
  <si>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</si>
  <si>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</si>
  <si>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</si>
  <si>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</si>
  <si>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</si>
  <si>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</si>
  <si>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</si>
  <si>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</si>
  <si>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</si>
  <si>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</si>
  <si>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</si>
  <si>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</si>
  <si>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</si>
  <si>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</si>
  <si>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</si>
  <si>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</si>
  <si>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</si>
  <si>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</si>
  <si>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</si>
  <si>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</si>
  <si>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</si>
  <si>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</si>
  <si>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</si>
  <si>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</si>
  <si>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</si>
  <si>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</si>
  <si>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</si>
  <si>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</si>
  <si>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</si>
  <si>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</si>
  <si>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</si>
  <si>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</si>
  <si>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</si>
  <si>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</si>
  <si>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</si>
  <si>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</si>
  <si>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</si>
  <si>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</si>
  <si>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</si>
  <si>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</si>
  <si>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</si>
  <si>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</si>
  <si>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</si>
  <si>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</si>
  <si>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</si>
  <si>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</si>
  <si>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</si>
  <si>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</si>
  <si>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</si>
  <si>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</si>
  <si>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</si>
  <si>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</si>
  <si>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</si>
  <si>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</si>
  <si>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</si>
  <si>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</si>
  <si>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</si>
  <si>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</si>
  <si>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</si>
  <si>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</si>
  <si>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</si>
  <si>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</si>
  <si>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</si>
  <si>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</si>
  <si>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</si>
  <si>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</si>
  <si>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</si>
  <si>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</si>
  <si>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</si>
  <si>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</si>
  <si>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</si>
  <si>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</si>
  <si>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</si>
  <si>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</si>
  <si>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</si>
  <si>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</si>
  <si>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</si>
  <si>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</si>
  <si>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</si>
  <si>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</si>
  <si>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</si>
  <si>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</si>
  <si>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</si>
  <si>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</si>
  <si>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</si>
  <si>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</si>
  <si>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</si>
  <si>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</si>
  <si>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</si>
  <si>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</si>
  <si>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</si>
  <si>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</si>
  <si>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</si>
  <si>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</si>
  <si>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</si>
  <si>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</si>
  <si>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</si>
  <si>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</si>
  <si>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</si>
  <si>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</si>
  <si>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</si>
  <si>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</si>
  <si>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</si>
  <si>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</si>
  <si>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</si>
  <si>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</si>
  <si>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</si>
  <si>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</si>
  <si>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</si>
  <si>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</si>
  <si>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</si>
  <si>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</si>
  <si>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</si>
  <si>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</si>
  <si>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</si>
  <si>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</si>
  <si>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</si>
  <si>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</si>
  <si>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</si>
  <si>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</si>
  <si>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</si>
  <si>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</si>
  <si>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</si>
  <si>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</si>
  <si>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</si>
  <si>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</si>
  <si>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</si>
  <si>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</si>
  <si>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</si>
  <si>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</si>
  <si>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</si>
  <si>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</si>
  <si>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</si>
  <si>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</si>
  <si>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</si>
  <si>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</si>
  <si>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</si>
  <si>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</si>
  <si>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</si>
  <si>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</si>
  <si>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</si>
  <si>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</si>
  <si>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</si>
  <si>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</si>
  <si>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</si>
  <si>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</si>
  <si>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</si>
  <si>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</si>
  <si>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</si>
  <si>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</si>
  <si>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</si>
  <si>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</si>
  <si>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</si>
  <si>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</si>
  <si>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</si>
  <si>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</si>
  <si>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</si>
  <si>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</si>
  <si>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</si>
  <si>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</si>
  <si>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</si>
  <si>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</si>
  <si>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</si>
  <si>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</si>
  <si>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</si>
  <si>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</si>
  <si>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</si>
  <si>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</si>
  <si>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</si>
  <si>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</si>
  <si>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</si>
  <si>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</si>
  <si>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</si>
  <si>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</si>
  <si>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</si>
  <si>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</si>
  <si>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</si>
  <si>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</si>
  <si>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</si>
  <si>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</si>
  <si>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</si>
  <si>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</si>
  <si>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</si>
  <si>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</si>
  <si>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</si>
  <si>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</si>
  <si>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</si>
  <si>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</si>
  <si>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</si>
  <si>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</si>
  <si>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</si>
  <si>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</si>
  <si>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</si>
  <si>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</si>
  <si>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</si>
  <si>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</si>
  <si>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</si>
  <si>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</si>
  <si>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</si>
  <si>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</si>
  <si>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</si>
  <si>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</si>
  <si>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</si>
  <si>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</si>
  <si>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</si>
  <si>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</si>
  <si>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</si>
  <si>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</si>
  <si>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</si>
  <si>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</si>
  <si>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</si>
  <si>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</si>
  <si>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</si>
  <si>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</si>
  <si>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</si>
  <si>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</si>
  <si>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</si>
  <si>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</si>
  <si>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</si>
  <si>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</si>
  <si>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</si>
  <si>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</si>
  <si>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</si>
  <si>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</si>
  <si>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</si>
  <si>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</si>
  <si>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</si>
  <si>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</si>
  <si>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</si>
  <si>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</si>
  <si>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</si>
  <si>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</si>
  <si>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</si>
  <si>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</si>
  <si>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</si>
  <si>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</si>
  <si>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</si>
  <si>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</si>
  <si>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</si>
  <si>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</si>
  <si>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</si>
  <si>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</si>
  <si>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</si>
  <si>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</si>
  <si>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</si>
  <si>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</si>
  <si>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</si>
  <si>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</si>
  <si>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</si>
  <si>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</si>
  <si>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</si>
  <si>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</si>
  <si>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</si>
  <si>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</si>
  <si>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</si>
  <si>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</si>
  <si>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</si>
  <si>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</si>
  <si>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VULCO</t>
  </si>
  <si>
    <t>0000-0</t>
  </si>
  <si>
    <t>Eduardo Fernandez</t>
  </si>
  <si>
    <t>89.696.400-3</t>
  </si>
  <si>
    <t>Resiter S.A.</t>
  </si>
  <si>
    <t>30 DIAS</t>
  </si>
  <si>
    <t>Susana Tromilen</t>
  </si>
  <si>
    <t>stromilen@resiter.cl</t>
  </si>
  <si>
    <t>Los Conquistadores 2752</t>
  </si>
  <si>
    <t>ELEKTRON</t>
  </si>
  <si>
    <t>GABRIEL CUCOCH</t>
  </si>
  <si>
    <t>DISPONIBILIDAD INMEDIATA PREVIA CONFIRMACION</t>
  </si>
  <si>
    <t>POR CORREO</t>
  </si>
  <si>
    <t>Camlock tipo D 1 ½” INOXIDABLE</t>
  </si>
  <si>
    <t>Reducción 1 ½” a 1” INOXIDABLE</t>
  </si>
  <si>
    <t>conector manguera 1" INOXIDABLE</t>
  </si>
  <si>
    <t>válvula de bola inoxidable 1” INOXIDABLE</t>
  </si>
  <si>
    <t>abrazadera 1" INOXIDABLE</t>
  </si>
  <si>
    <t>metro</t>
  </si>
  <si>
    <t>allen</t>
  </si>
  <si>
    <t>Camlock tipo C 1 ½” INOXIDABLE</t>
  </si>
  <si>
    <t>gotex</t>
  </si>
  <si>
    <t>aitec</t>
  </si>
  <si>
    <t>Manguera succión espiral 1" pvc atoxica</t>
  </si>
  <si>
    <t>Transferencia elec.</t>
  </si>
  <si>
    <t>cheque al dia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</si>
</sst>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340A]d&quot; de &quot;mmmm&quot; de &quot;yyyy;@"/>
    <numFmt numFmtId="165" formatCode="00000\-0000"/>
    <numFmt numFmtId="166" formatCode="0;\-0;;@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u val="single"/>
      <sz val="11"/>
      <color indexed="12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b/>
      <sz val="18"/>
      <color indexed="52"/>
      <name val="Calibri"/>
      <family val="2"/>
    </font>
    <font>
      <sz val="11"/>
      <color indexed="62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b/>
      <sz val="10"/>
      <color indexed="8"/>
      <name val="Calibri"/>
      <family val="2"/>
    </font>
    <font>
      <b/>
      <sz val="8"/>
      <color indexed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b/>
      <sz val="18"/>
      <color rgb="FFFF9900"/>
      <name val="Calibri"/>
      <family val="2"/>
    </font>
    <font>
      <b/>
      <sz val="8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121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5" fillId="33" borderId="11" xfId="0" applyFont="1" applyFill="1" applyBorder="1" applyAlignment="1" applyProtection="1">
      <alignment vertical="top" wrapText="1"/>
      <protection locked="0"/>
    </xf>
    <xf numFmtId="0" fontId="45" fillId="33" borderId="11" xfId="0" applyFont="1" applyFill="1" applyBorder="1" applyAlignment="1" applyProtection="1">
      <alignment horizontal="center" vertical="top" wrapText="1"/>
      <protection locked="0"/>
    </xf>
    <xf numFmtId="0" fontId="45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6" fillId="33" borderId="14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/>
      <protection locked="0"/>
    </xf>
    <xf numFmtId="0" fontId="46" fillId="33" borderId="0" xfId="0" applyFont="1" applyFill="1" applyBorder="1" applyAlignment="1" applyProtection="1">
      <alignment horizontal="left" vertical="center" wrapText="1"/>
      <protection locked="0"/>
    </xf>
    <xf numFmtId="0" fontId="46" fillId="33" borderId="0" xfId="0" applyFont="1" applyFill="1" applyBorder="1" applyAlignment="1" applyProtection="1">
      <alignment horizontal="center" vertical="center"/>
      <protection locked="0"/>
    </xf>
    <xf numFmtId="164" fontId="46" fillId="33" borderId="0" xfId="0" applyNumberFormat="1" applyFont="1" applyFill="1" applyBorder="1" applyAlignment="1" applyProtection="1">
      <alignment horizontal="center" vertical="center"/>
      <protection locked="0"/>
    </xf>
    <xf numFmtId="14" fontId="47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6" fillId="0" borderId="19" xfId="0" applyFont="1" applyFill="1" applyBorder="1" applyAlignment="1" applyProtection="1">
      <alignment horizontal="center"/>
      <protection locked="0"/>
    </xf>
    <xf numFmtId="0" fontId="46" fillId="0" borderId="0" xfId="0" applyFont="1" applyFill="1" applyBorder="1" applyAlignment="1" applyProtection="1">
      <alignment horizontal="center"/>
      <protection locked="0"/>
    </xf>
    <xf numFmtId="0" fontId="46" fillId="0" borderId="20" xfId="0" applyFont="1" applyFill="1" applyBorder="1" applyAlignment="1" applyProtection="1">
      <alignment horizontal="center"/>
      <protection locked="0"/>
    </xf>
    <xf numFmtId="0" fontId="46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48" fillId="0" borderId="0" xfId="0" applyFont="1" applyAlignment="1" applyProtection="1">
      <alignment/>
      <protection locked="0"/>
    </xf>
    <xf numFmtId="0" fontId="48" fillId="0" borderId="20" xfId="0" applyFont="1" applyBorder="1" applyAlignment="1" applyProtection="1">
      <alignment/>
      <protection locked="0"/>
    </xf>
    <xf numFmtId="0" fontId="48" fillId="0" borderId="0" xfId="0" applyFont="1" applyBorder="1" applyAlignment="1" applyProtection="1">
      <alignment/>
      <protection locked="0"/>
    </xf>
    <xf numFmtId="0" fontId="48" fillId="0" borderId="22" xfId="0" applyFont="1" applyBorder="1" applyAlignment="1" applyProtection="1">
      <alignment/>
      <protection locked="0"/>
    </xf>
    <xf numFmtId="0" fontId="48" fillId="0" borderId="23" xfId="0" applyFont="1" applyBorder="1" applyAlignment="1" applyProtection="1">
      <alignment/>
      <protection locked="0"/>
    </xf>
    <xf numFmtId="0" fontId="46" fillId="33" borderId="24" xfId="0" applyFont="1" applyFill="1" applyBorder="1" applyAlignment="1" applyProtection="1">
      <alignment/>
      <protection locked="0"/>
    </xf>
    <xf numFmtId="3" fontId="48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49" fillId="33" borderId="11" xfId="0" applyFont="1" applyFill="1" applyBorder="1" applyAlignment="1" applyProtection="1">
      <alignment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25" xfId="0" applyFont="1" applyFill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0" fontId="50" fillId="33" borderId="10" xfId="0" applyFont="1" applyFill="1" applyBorder="1" applyAlignment="1" applyProtection="1">
      <alignment/>
      <protection locked="0"/>
    </xf>
    <xf numFmtId="0" fontId="50" fillId="33" borderId="11" xfId="0" applyFont="1" applyFill="1" applyBorder="1" applyAlignment="1" applyProtection="1">
      <alignment/>
      <protection locked="0"/>
    </xf>
    <xf numFmtId="0" fontId="49" fillId="33" borderId="12" xfId="0" applyFont="1" applyFill="1" applyBorder="1" applyAlignment="1" applyProtection="1">
      <alignment/>
      <protection locked="0"/>
    </xf>
    <xf numFmtId="0" fontId="49" fillId="33" borderId="26" xfId="0" applyFont="1" applyFill="1" applyBorder="1" applyAlignment="1" applyProtection="1">
      <alignment horizontal="right" vertical="center"/>
      <protection locked="0"/>
    </xf>
    <xf numFmtId="0" fontId="49" fillId="33" borderId="11" xfId="0" applyFont="1" applyFill="1" applyBorder="1" applyAlignment="1" applyProtection="1">
      <alignment horizontal="right" vertical="center"/>
      <protection locked="0"/>
    </xf>
    <xf numFmtId="0" fontId="49" fillId="33" borderId="27" xfId="0" applyFont="1" applyFill="1" applyBorder="1" applyAlignment="1" applyProtection="1">
      <alignment horizontal="right"/>
      <protection locked="0"/>
    </xf>
    <xf numFmtId="1" fontId="49" fillId="33" borderId="28" xfId="0" applyNumberFormat="1" applyFont="1" applyFill="1" applyBorder="1" applyAlignment="1" applyProtection="1">
      <alignment horizontal="center"/>
      <protection/>
    </xf>
    <xf numFmtId="0" fontId="49" fillId="33" borderId="14" xfId="0" applyFont="1" applyFill="1" applyBorder="1" applyAlignment="1" applyProtection="1">
      <alignment horizontal="right" vertical="center"/>
      <protection locked="0"/>
    </xf>
    <xf numFmtId="0" fontId="49" fillId="33" borderId="0" xfId="0" applyFont="1" applyFill="1" applyBorder="1" applyAlignment="1" applyProtection="1">
      <alignment horizontal="right" vertical="center"/>
      <protection locked="0"/>
    </xf>
    <xf numFmtId="0" fontId="49" fillId="33" borderId="15" xfId="0" applyFont="1" applyFill="1" applyBorder="1" applyAlignment="1" applyProtection="1">
      <alignment horizontal="right"/>
      <protection locked="0"/>
    </xf>
    <xf numFmtId="9" fontId="49" fillId="33" borderId="29" xfId="0" applyNumberFormat="1" applyFont="1" applyFill="1" applyBorder="1" applyAlignment="1" applyProtection="1">
      <alignment horizontal="right" vertical="center"/>
      <protection locked="0"/>
    </xf>
    <xf numFmtId="9" fontId="49" fillId="33" borderId="0" xfId="0" applyNumberFormat="1" applyFont="1" applyFill="1" applyBorder="1" applyAlignment="1" applyProtection="1">
      <alignment horizontal="right" vertical="center"/>
      <protection locked="0"/>
    </xf>
    <xf numFmtId="9" fontId="49" fillId="33" borderId="19" xfId="0" applyNumberFormat="1" applyFont="1" applyFill="1" applyBorder="1" applyAlignment="1" applyProtection="1">
      <alignment horizontal="center" vertical="center"/>
      <protection locked="0"/>
    </xf>
    <xf numFmtId="1" fontId="49" fillId="33" borderId="30" xfId="0" applyNumberFormat="1" applyFont="1" applyFill="1" applyBorder="1" applyAlignment="1" applyProtection="1">
      <alignment horizontal="center"/>
      <protection/>
    </xf>
    <xf numFmtId="0" fontId="49" fillId="33" borderId="15" xfId="0" applyFont="1" applyFill="1" applyBorder="1" applyAlignment="1" applyProtection="1">
      <alignment/>
      <protection locked="0"/>
    </xf>
    <xf numFmtId="0" fontId="49" fillId="33" borderId="29" xfId="0" applyFont="1" applyFill="1" applyBorder="1" applyAlignment="1" applyProtection="1">
      <alignment horizontal="right" vertical="center"/>
      <protection locked="0"/>
    </xf>
    <xf numFmtId="0" fontId="49" fillId="33" borderId="19" xfId="0" applyFont="1" applyFill="1" applyBorder="1" applyAlignment="1" applyProtection="1">
      <alignment horizontal="right"/>
      <protection locked="0"/>
    </xf>
    <xf numFmtId="0" fontId="49" fillId="33" borderId="31" xfId="0" applyFont="1" applyFill="1" applyBorder="1" applyAlignment="1" applyProtection="1">
      <alignment/>
      <protection locked="0"/>
    </xf>
    <xf numFmtId="0" fontId="49" fillId="33" borderId="32" xfId="0" applyFont="1" applyFill="1" applyBorder="1" applyAlignment="1" applyProtection="1">
      <alignment horizontal="right" vertical="center"/>
      <protection locked="0"/>
    </xf>
    <xf numFmtId="0" fontId="49" fillId="33" borderId="24" xfId="0" applyFont="1" applyFill="1" applyBorder="1" applyAlignment="1" applyProtection="1">
      <alignment horizontal="right" vertical="center"/>
      <protection locked="0"/>
    </xf>
    <xf numFmtId="0" fontId="49" fillId="33" borderId="33" xfId="0" applyFont="1" applyFill="1" applyBorder="1" applyAlignment="1" applyProtection="1">
      <alignment horizontal="right"/>
      <protection locked="0"/>
    </xf>
    <xf numFmtId="1" fontId="49" fillId="33" borderId="34" xfId="0" applyNumberFormat="1" applyFont="1" applyFill="1" applyBorder="1" applyAlignment="1" applyProtection="1">
      <alignment horizontal="center"/>
      <protection/>
    </xf>
    <xf numFmtId="165" fontId="51" fillId="0" borderId="13" xfId="45" applyNumberFormat="1" applyFont="1" applyFill="1" applyBorder="1" applyAlignment="1" applyProtection="1">
      <alignment horizontal="center" vertical="center"/>
      <protection locked="0"/>
    </xf>
    <xf numFmtId="0" fontId="36" fillId="0" borderId="0" xfId="45" applyAlignment="1">
      <alignment/>
    </xf>
    <xf numFmtId="0" fontId="11" fillId="33" borderId="1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/>
      <protection locked="0"/>
    </xf>
    <xf numFmtId="0" fontId="12" fillId="33" borderId="11" xfId="0" applyFont="1" applyFill="1" applyBorder="1" applyAlignment="1" applyProtection="1">
      <alignment horizontal="center"/>
      <protection locked="0"/>
    </xf>
    <xf numFmtId="166" fontId="12" fillId="33" borderId="12" xfId="0" applyNumberFormat="1" applyFont="1" applyFill="1" applyBorder="1" applyAlignment="1" applyProtection="1">
      <alignment horizontal="left"/>
      <protection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2" fillId="33" borderId="0" xfId="0" applyFont="1" applyFill="1" applyBorder="1" applyAlignment="1" applyProtection="1">
      <alignment horizontal="left"/>
      <protection locked="0"/>
    </xf>
    <xf numFmtId="0" fontId="12" fillId="33" borderId="0" xfId="0" applyFont="1" applyFill="1" applyBorder="1" applyAlignment="1" applyProtection="1">
      <alignment horizontal="left"/>
      <protection/>
    </xf>
    <xf numFmtId="166" fontId="12" fillId="33" borderId="0" xfId="0" applyNumberFormat="1" applyFont="1" applyFill="1" applyBorder="1" applyAlignment="1" applyProtection="1">
      <alignment/>
      <protection/>
    </xf>
    <xf numFmtId="0" fontId="12" fillId="33" borderId="15" xfId="45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164" fontId="12" fillId="33" borderId="15" xfId="0" applyNumberFormat="1" applyFont="1" applyFill="1" applyBorder="1" applyAlignment="1" applyProtection="1">
      <alignment horizontal="left" vertic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2" fillId="33" borderId="24" xfId="0" applyFont="1" applyFill="1" applyBorder="1" applyAlignment="1" applyProtection="1">
      <alignment/>
      <protection locked="0"/>
    </xf>
    <xf numFmtId="164" fontId="12" fillId="33" borderId="31" xfId="0" applyNumberFormat="1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/>
      <protection locked="0"/>
    </xf>
    <xf numFmtId="0" fontId="11" fillId="33" borderId="26" xfId="0" applyFont="1" applyFill="1" applyBorder="1" applyAlignment="1" applyProtection="1">
      <alignment horizontal="center"/>
      <protection locked="0"/>
    </xf>
    <xf numFmtId="0" fontId="11" fillId="33" borderId="36" xfId="0" applyFont="1" applyFill="1" applyBorder="1" applyAlignment="1" applyProtection="1">
      <alignment horizontal="center"/>
      <protection locked="0"/>
    </xf>
    <xf numFmtId="0" fontId="11" fillId="33" borderId="27" xfId="0" applyFont="1" applyFill="1" applyBorder="1" applyAlignment="1" applyProtection="1">
      <alignment horizontal="center"/>
      <protection locked="0"/>
    </xf>
    <xf numFmtId="0" fontId="11" fillId="33" borderId="28" xfId="0" applyFont="1" applyFill="1" applyBorder="1" applyAlignment="1" applyProtection="1">
      <alignment horizontal="center"/>
      <protection locked="0"/>
    </xf>
    <xf numFmtId="0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35" xfId="0" applyNumberFormat="1" applyFont="1" applyFill="1" applyBorder="1" applyAlignment="1" applyProtection="1">
      <alignment horizontal="center"/>
      <protection/>
    </xf>
    <xf numFmtId="166" fontId="11" fillId="33" borderId="35" xfId="0" applyNumberFormat="1" applyFont="1" applyFill="1" applyBorder="1" applyAlignment="1" applyProtection="1">
      <alignment horizontal="center"/>
      <protection locked="0"/>
    </xf>
    <xf numFmtId="166" fontId="11" fillId="33" borderId="12" xfId="0" applyNumberFormat="1" applyFont="1" applyFill="1" applyBorder="1" applyAlignment="1" applyProtection="1">
      <alignment horizontal="center"/>
      <protection/>
    </xf>
    <xf numFmtId="0" fontId="11" fillId="33" borderId="37" xfId="0" applyNumberFormat="1" applyFont="1" applyFill="1" applyBorder="1" applyAlignment="1" applyProtection="1">
      <alignment horizontal="center"/>
      <protection locked="0"/>
    </xf>
    <xf numFmtId="0" fontId="11" fillId="33" borderId="14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/>
      <protection locked="0"/>
    </xf>
    <xf numFmtId="0" fontId="11" fillId="33" borderId="15" xfId="0" applyFont="1" applyFill="1" applyBorder="1" applyAlignment="1" applyProtection="1">
      <alignment/>
      <protection locked="0"/>
    </xf>
    <xf numFmtId="0" fontId="11" fillId="33" borderId="37" xfId="0" applyFont="1" applyFill="1" applyBorder="1" applyAlignment="1" applyProtection="1">
      <alignment horizontal="center"/>
      <protection locked="0"/>
    </xf>
    <xf numFmtId="166" fontId="11" fillId="33" borderId="37" xfId="0" applyNumberFormat="1" applyFont="1" applyFill="1" applyBorder="1" applyAlignment="1" applyProtection="1">
      <alignment horizontal="center"/>
      <protection/>
    </xf>
    <xf numFmtId="166" fontId="11" fillId="33" borderId="37" xfId="0" applyNumberFormat="1" applyFont="1" applyFill="1" applyBorder="1" applyAlignment="1" applyProtection="1">
      <alignment horizontal="center"/>
      <protection locked="0"/>
    </xf>
    <xf numFmtId="166" fontId="11" fillId="33" borderId="15" xfId="0" applyNumberFormat="1" applyFont="1" applyFill="1" applyBorder="1" applyAlignment="1" applyProtection="1">
      <alignment horizontal="center"/>
      <protection/>
    </xf>
    <xf numFmtId="0" fontId="11" fillId="33" borderId="25" xfId="0" applyFont="1" applyFill="1" applyBorder="1" applyAlignment="1" applyProtection="1">
      <alignment/>
      <protection locked="0"/>
    </xf>
    <xf numFmtId="0" fontId="11" fillId="33" borderId="24" xfId="0" applyFont="1" applyFill="1" applyBorder="1" applyAlignment="1" applyProtection="1">
      <alignment/>
      <protection locked="0"/>
    </xf>
    <xf numFmtId="0" fontId="11" fillId="33" borderId="31" xfId="0" applyFont="1" applyFill="1" applyBorder="1" applyAlignment="1" applyProtection="1">
      <alignment/>
      <protection locked="0"/>
    </xf>
    <xf numFmtId="166" fontId="11" fillId="33" borderId="38" xfId="0" applyNumberFormat="1" applyFont="1" applyFill="1" applyBorder="1" applyAlignment="1" applyProtection="1">
      <alignment horizontal="center"/>
      <protection/>
    </xf>
    <xf numFmtId="166" fontId="11" fillId="33" borderId="38" xfId="0" applyNumberFormat="1" applyFont="1" applyFill="1" applyBorder="1" applyAlignment="1" applyProtection="1">
      <alignment horizontal="center"/>
      <protection locked="0"/>
    </xf>
    <xf numFmtId="166" fontId="11" fillId="33" borderId="31" xfId="0" applyNumberFormat="1" applyFont="1" applyFill="1" applyBorder="1" applyAlignment="1" applyProtection="1">
      <alignment horizontal="center"/>
      <protection/>
    </xf>
    <xf numFmtId="0" fontId="11" fillId="33" borderId="0" xfId="0" applyFont="1" applyFill="1" applyAlignment="1" applyProtection="1">
      <alignment horizontal="left"/>
      <protection locked="0"/>
    </xf>
    <xf numFmtId="0" fontId="11" fillId="33" borderId="0" xfId="0" applyFont="1" applyFill="1" applyAlignment="1">
      <alignment/>
    </xf>
    <xf numFmtId="0" fontId="12" fillId="33" borderId="24" xfId="0" applyFont="1" applyFill="1" applyBorder="1" applyAlignment="1" applyProtection="1">
      <alignment vertical="top"/>
      <protection locked="0"/>
    </xf>
    <xf numFmtId="0" fontId="11" fillId="33" borderId="39" xfId="0" applyFont="1" applyFill="1" applyBorder="1" applyAlignment="1" applyProtection="1">
      <alignment horizontal="center"/>
      <protection locked="0"/>
    </xf>
    <xf numFmtId="0" fontId="11" fillId="33" borderId="40" xfId="0" applyFont="1" applyFill="1" applyBorder="1" applyAlignment="1" applyProtection="1">
      <alignment/>
      <protection locked="0"/>
    </xf>
    <xf numFmtId="0" fontId="11" fillId="33" borderId="41" xfId="0" applyFont="1" applyFill="1" applyBorder="1" applyAlignment="1" applyProtection="1">
      <alignment/>
      <protection locked="0"/>
    </xf>
    <xf numFmtId="0" fontId="11" fillId="33" borderId="10" xfId="0" applyFont="1" applyFill="1" applyBorder="1" applyAlignment="1" applyProtection="1">
      <alignment horizontal="left"/>
      <protection locked="0"/>
    </xf>
    <xf numFmtId="0" fontId="11" fillId="33" borderId="11" xfId="0" applyFont="1" applyFill="1" applyBorder="1" applyAlignment="1" applyProtection="1">
      <alignment/>
      <protection locked="0"/>
    </xf>
    <xf numFmtId="0" fontId="11" fillId="33" borderId="12" xfId="0" applyFont="1" applyFill="1" applyBorder="1" applyAlignment="1" applyProtection="1">
      <alignment/>
      <protection locked="0"/>
    </xf>
    <xf numFmtId="0" fontId="11" fillId="33" borderId="14" xfId="0" applyFont="1" applyFill="1" applyBorder="1" applyAlignment="1" applyProtection="1">
      <alignment horizontal="left"/>
      <protection locked="0"/>
    </xf>
    <xf numFmtId="0" fontId="11" fillId="33" borderId="0" xfId="0" applyFont="1" applyFill="1" applyBorder="1" applyAlignment="1" applyProtection="1">
      <alignment horizontal="left"/>
      <protection locked="0"/>
    </xf>
    <xf numFmtId="166" fontId="12" fillId="33" borderId="0" xfId="0" applyNumberFormat="1" applyFont="1" applyFill="1" applyBorder="1" applyAlignment="1" applyProtection="1">
      <alignment horizontal="left"/>
      <protection/>
    </xf>
    <xf numFmtId="166" fontId="12" fillId="33" borderId="15" xfId="0" applyNumberFormat="1" applyFont="1" applyFill="1" applyBorder="1" applyAlignment="1" applyProtection="1">
      <alignment horizontal="left"/>
      <protection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stromilen@resiter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19">
      <selection activeCell="D29" sqref="D29:D30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3" width="8.28125" style="8" bestFit="1" customWidth="1"/>
    <col min="14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64">
        <v>3125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66" t="s">
        <v>6</v>
      </c>
      <c r="C4" s="67"/>
      <c r="D4" s="106"/>
      <c r="E4" s="67" t="s">
        <v>12</v>
      </c>
      <c r="F4" s="68"/>
      <c r="G4" s="68"/>
      <c r="H4" s="69"/>
      <c r="I4" s="67" t="s">
        <v>9</v>
      </c>
      <c r="J4" s="70"/>
      <c r="K4" s="20"/>
    </row>
    <row r="5" spans="2:11" ht="15">
      <c r="B5" s="71"/>
      <c r="C5" s="72"/>
      <c r="D5" s="73"/>
      <c r="E5" s="117"/>
      <c r="F5" s="117"/>
      <c r="G5" s="117"/>
      <c r="H5" s="117"/>
      <c r="I5" s="117"/>
      <c r="J5" s="118"/>
      <c r="K5" s="20"/>
    </row>
    <row r="6" spans="2:10" ht="17.25" customHeight="1">
      <c r="B6" s="71" t="s">
        <v>27</v>
      </c>
      <c r="C6" s="72"/>
      <c r="D6" s="74" t="s">
        <v>610</v>
      </c>
      <c r="E6" s="72" t="s">
        <v>7</v>
      </c>
      <c r="F6" s="117"/>
      <c r="G6" s="117"/>
      <c r="H6" s="117"/>
      <c r="I6" s="75"/>
      <c r="J6" s="76"/>
    </row>
    <row r="7" spans="2:10" ht="15">
      <c r="B7" s="71" t="s">
        <v>25</v>
      </c>
      <c r="C7" s="72"/>
      <c r="D7" s="74"/>
      <c r="E7" s="72" t="s">
        <v>8</v>
      </c>
      <c r="F7" s="117" t="s">
        <v>29</v>
      </c>
      <c r="G7" s="117"/>
      <c r="H7" s="117"/>
      <c r="I7" s="72" t="s">
        <v>26</v>
      </c>
      <c r="J7" s="77"/>
    </row>
    <row r="8" spans="2:12" ht="15.75" thickBot="1">
      <c r="B8" s="115" t="s">
        <v>28</v>
      </c>
      <c r="C8" s="116"/>
      <c r="D8" s="74" t="s">
        <v>625</v>
      </c>
      <c r="E8" s="72" t="s">
        <v>11</v>
      </c>
      <c r="F8" s="117" t="s">
        <v>611</v>
      </c>
      <c r="G8" s="117"/>
      <c r="H8" s="117"/>
      <c r="I8" s="72" t="s">
        <v>14</v>
      </c>
      <c r="J8" s="78">
        <f ca="1">TODAY()</f>
        <v>42282</v>
      </c>
      <c r="K8" s="20"/>
      <c r="L8" s="20"/>
    </row>
    <row r="9" spans="2:18" ht="16.5" thickBot="1" thickTop="1">
      <c r="B9" s="79"/>
      <c r="C9" s="80"/>
      <c r="D9" s="108" t="s">
        <v>626</v>
      </c>
      <c r="E9" s="80"/>
      <c r="F9" s="81"/>
      <c r="G9" s="81"/>
      <c r="H9" s="81"/>
      <c r="I9" s="80"/>
      <c r="J9" s="82"/>
      <c r="K9" s="20"/>
      <c r="L9" s="20"/>
      <c r="P9" s="21"/>
      <c r="Q9" s="22" t="s">
        <v>21</v>
      </c>
      <c r="R9" s="23" t="s">
        <v>22</v>
      </c>
    </row>
    <row r="10" spans="2:18" ht="15.75" thickBot="1">
      <c r="B10" s="83" t="s">
        <v>1</v>
      </c>
      <c r="C10" s="109" t="s">
        <v>24</v>
      </c>
      <c r="D10" s="110"/>
      <c r="E10" s="111"/>
      <c r="F10" s="84" t="s">
        <v>0</v>
      </c>
      <c r="G10" s="85" t="s">
        <v>23</v>
      </c>
      <c r="H10" s="85" t="s">
        <v>15</v>
      </c>
      <c r="I10" s="86" t="s">
        <v>13</v>
      </c>
      <c r="J10" s="87" t="s">
        <v>2</v>
      </c>
      <c r="K10" s="24" t="s">
        <v>18</v>
      </c>
      <c r="L10" s="25"/>
      <c r="M10" s="25"/>
      <c r="N10" s="25"/>
      <c r="O10" s="25"/>
      <c r="P10" s="26" t="s">
        <v>16</v>
      </c>
      <c r="Q10" s="25" t="s">
        <v>19</v>
      </c>
      <c r="R10" s="27" t="s">
        <v>20</v>
      </c>
    </row>
    <row r="11" spans="2:18" ht="15">
      <c r="B11" s="88">
        <v>1</v>
      </c>
      <c r="C11" s="112" t="s">
        <v>614</v>
      </c>
      <c r="D11" s="113"/>
      <c r="E11" s="114"/>
      <c r="F11" s="83">
        <v>1</v>
      </c>
      <c r="G11" s="83" t="s">
        <v>23</v>
      </c>
      <c r="H11" s="89">
        <f>+R11</f>
        <v>10335</v>
      </c>
      <c r="I11" s="90">
        <v>0</v>
      </c>
      <c r="J11" s="91">
        <f aca="true" t="shared" si="0" ref="J11:J28">F11*H11*(1-I11/100)</f>
        <v>10335</v>
      </c>
      <c r="K11" s="28" t="s">
        <v>620</v>
      </c>
      <c r="L11" s="29">
        <v>6890</v>
      </c>
      <c r="M11" s="29"/>
      <c r="N11" s="29"/>
      <c r="O11" s="29"/>
      <c r="P11" s="30">
        <v>1.5</v>
      </c>
      <c r="Q11" s="31">
        <f>+L11</f>
        <v>6890</v>
      </c>
      <c r="R11" s="35">
        <f>Q11*P11</f>
        <v>10335</v>
      </c>
    </row>
    <row r="12" spans="2:18" ht="15">
      <c r="B12" s="92">
        <v>2</v>
      </c>
      <c r="C12" s="93" t="s">
        <v>615</v>
      </c>
      <c r="D12" s="94"/>
      <c r="E12" s="95"/>
      <c r="F12" s="96">
        <v>1</v>
      </c>
      <c r="G12" s="96" t="s">
        <v>23</v>
      </c>
      <c r="H12" s="97">
        <f>+R12</f>
        <v>4620</v>
      </c>
      <c r="I12" s="98">
        <v>0</v>
      </c>
      <c r="J12" s="99">
        <f t="shared" si="0"/>
        <v>4620</v>
      </c>
      <c r="K12" s="28" t="s">
        <v>620</v>
      </c>
      <c r="L12" s="29">
        <v>3080</v>
      </c>
      <c r="M12" s="29"/>
      <c r="N12" s="29"/>
      <c r="O12" s="29"/>
      <c r="P12" s="30">
        <v>1.5</v>
      </c>
      <c r="Q12" s="31">
        <f aca="true" t="shared" si="1" ref="Q12:Q17">+L12</f>
        <v>3080</v>
      </c>
      <c r="R12" s="35">
        <f aca="true" t="shared" si="2" ref="R12:R28">Q12*P12</f>
        <v>4620</v>
      </c>
    </row>
    <row r="13" spans="2:18" ht="15">
      <c r="B13" s="92">
        <v>3</v>
      </c>
      <c r="C13" s="93" t="s">
        <v>616</v>
      </c>
      <c r="D13" s="107"/>
      <c r="E13" s="95"/>
      <c r="F13" s="96">
        <v>3</v>
      </c>
      <c r="G13" s="96" t="s">
        <v>23</v>
      </c>
      <c r="H13" s="97">
        <f>+R13</f>
        <v>3300</v>
      </c>
      <c r="I13" s="98">
        <v>0</v>
      </c>
      <c r="J13" s="99">
        <f t="shared" si="0"/>
        <v>9900</v>
      </c>
      <c r="K13" s="28" t="s">
        <v>620</v>
      </c>
      <c r="L13" s="29">
        <v>2200</v>
      </c>
      <c r="M13" s="29"/>
      <c r="N13" s="29"/>
      <c r="O13" s="29"/>
      <c r="P13" s="30">
        <v>1.5</v>
      </c>
      <c r="Q13" s="31">
        <f t="shared" si="1"/>
        <v>2200</v>
      </c>
      <c r="R13" s="35">
        <f t="shared" si="2"/>
        <v>3300</v>
      </c>
    </row>
    <row r="14" spans="2:18" ht="15">
      <c r="B14" s="92">
        <v>4</v>
      </c>
      <c r="C14" s="93" t="s">
        <v>624</v>
      </c>
      <c r="D14" s="94"/>
      <c r="E14" s="95"/>
      <c r="F14" s="96">
        <v>10</v>
      </c>
      <c r="G14" s="96" t="s">
        <v>619</v>
      </c>
      <c r="H14" s="97">
        <v>5900</v>
      </c>
      <c r="I14" s="98">
        <v>0</v>
      </c>
      <c r="J14" s="99">
        <f t="shared" si="0"/>
        <v>59000</v>
      </c>
      <c r="K14" s="28" t="s">
        <v>623</v>
      </c>
      <c r="L14" s="29"/>
      <c r="M14" s="29"/>
      <c r="N14" s="29"/>
      <c r="O14" s="29"/>
      <c r="P14" s="30">
        <v>1.5</v>
      </c>
      <c r="Q14" s="31">
        <f t="shared" si="1"/>
        <v>0</v>
      </c>
      <c r="R14" s="35">
        <f t="shared" si="2"/>
        <v>0</v>
      </c>
    </row>
    <row r="15" spans="2:18" ht="15">
      <c r="B15" s="92">
        <v>5</v>
      </c>
      <c r="C15" s="93" t="s">
        <v>617</v>
      </c>
      <c r="D15" s="94"/>
      <c r="E15" s="95"/>
      <c r="F15" s="96">
        <v>1</v>
      </c>
      <c r="G15" s="96" t="s">
        <v>23</v>
      </c>
      <c r="H15" s="97">
        <f>+R15</f>
        <v>13800</v>
      </c>
      <c r="I15" s="98">
        <v>0</v>
      </c>
      <c r="J15" s="99">
        <f t="shared" si="0"/>
        <v>13800</v>
      </c>
      <c r="K15" s="28" t="s">
        <v>620</v>
      </c>
      <c r="L15" s="29">
        <v>9200</v>
      </c>
      <c r="M15" s="29"/>
      <c r="N15" s="29"/>
      <c r="O15" s="29"/>
      <c r="P15" s="30">
        <v>1.5</v>
      </c>
      <c r="Q15" s="31">
        <f t="shared" si="1"/>
        <v>9200</v>
      </c>
      <c r="R15" s="35">
        <f t="shared" si="2"/>
        <v>13800</v>
      </c>
    </row>
    <row r="16" spans="2:18" ht="15">
      <c r="B16" s="92">
        <v>6</v>
      </c>
      <c r="C16" s="93" t="s">
        <v>618</v>
      </c>
      <c r="D16" s="107"/>
      <c r="E16" s="107"/>
      <c r="F16" s="96">
        <v>3</v>
      </c>
      <c r="G16" s="96" t="s">
        <v>23</v>
      </c>
      <c r="H16" s="97">
        <v>1470</v>
      </c>
      <c r="I16" s="98">
        <v>0</v>
      </c>
      <c r="J16" s="99">
        <f t="shared" si="0"/>
        <v>4410</v>
      </c>
      <c r="K16" s="28" t="s">
        <v>622</v>
      </c>
      <c r="L16" s="29"/>
      <c r="M16" s="29"/>
      <c r="N16" s="29"/>
      <c r="O16" s="29"/>
      <c r="P16" s="30">
        <v>1.5</v>
      </c>
      <c r="Q16" s="31">
        <f t="shared" si="1"/>
        <v>0</v>
      </c>
      <c r="R16" s="35">
        <f t="shared" si="2"/>
        <v>0</v>
      </c>
    </row>
    <row r="17" spans="2:18" ht="15">
      <c r="B17" s="92">
        <v>7</v>
      </c>
      <c r="C17" s="93" t="s">
        <v>621</v>
      </c>
      <c r="D17" s="107"/>
      <c r="E17" s="107"/>
      <c r="F17" s="96">
        <v>4</v>
      </c>
      <c r="G17" s="96" t="s">
        <v>23</v>
      </c>
      <c r="H17" s="97">
        <f>+R17</f>
        <v>6375</v>
      </c>
      <c r="I17" s="98"/>
      <c r="J17" s="99">
        <f>F17*H17*(1-I17/100)</f>
        <v>25500</v>
      </c>
      <c r="K17" s="28" t="s">
        <v>620</v>
      </c>
      <c r="L17" s="29">
        <v>4250</v>
      </c>
      <c r="M17" s="29"/>
      <c r="N17" s="29"/>
      <c r="O17" s="29"/>
      <c r="P17" s="30">
        <v>1.5</v>
      </c>
      <c r="Q17" s="31">
        <f t="shared" si="1"/>
        <v>4250</v>
      </c>
      <c r="R17" s="35">
        <f t="shared" si="2"/>
        <v>6375</v>
      </c>
    </row>
    <row r="18" spans="2:18" ht="15">
      <c r="B18" s="92"/>
      <c r="C18" s="93"/>
      <c r="D18" s="94"/>
      <c r="E18" s="95"/>
      <c r="F18" s="96"/>
      <c r="G18" s="96"/>
      <c r="H18" s="97"/>
      <c r="I18" s="98"/>
      <c r="J18" s="99"/>
      <c r="K18" s="28">
        <v>8</v>
      </c>
      <c r="L18" s="29"/>
      <c r="M18" s="29"/>
      <c r="N18" s="29"/>
      <c r="O18" s="29"/>
      <c r="P18" s="30">
        <v>1.5</v>
      </c>
      <c r="Q18" s="31"/>
      <c r="R18" s="35">
        <f t="shared" si="2"/>
        <v>0</v>
      </c>
    </row>
    <row r="19" spans="2:18" ht="15">
      <c r="B19" s="92"/>
      <c r="C19" s="93"/>
      <c r="D19" s="94"/>
      <c r="E19" s="95"/>
      <c r="F19" s="96"/>
      <c r="G19" s="96"/>
      <c r="H19" s="97"/>
      <c r="I19" s="98"/>
      <c r="J19" s="99"/>
      <c r="K19" s="28">
        <v>9</v>
      </c>
      <c r="L19" s="29"/>
      <c r="M19" s="29"/>
      <c r="N19" s="29"/>
      <c r="O19" s="29"/>
      <c r="P19" s="30">
        <v>1.5</v>
      </c>
      <c r="Q19" s="31"/>
      <c r="R19" s="35">
        <f t="shared" si="2"/>
        <v>0</v>
      </c>
    </row>
    <row r="20" spans="2:18" ht="15">
      <c r="B20" s="92"/>
      <c r="C20" s="93"/>
      <c r="D20" s="94"/>
      <c r="E20" s="95"/>
      <c r="F20" s="96"/>
      <c r="G20" s="96"/>
      <c r="H20" s="97"/>
      <c r="I20" s="98"/>
      <c r="J20" s="99"/>
      <c r="K20" s="28">
        <v>10</v>
      </c>
      <c r="L20" s="29"/>
      <c r="M20" s="29"/>
      <c r="N20" s="29"/>
      <c r="O20" s="29"/>
      <c r="P20" s="30">
        <v>1.5</v>
      </c>
      <c r="Q20" s="31"/>
      <c r="R20" s="35">
        <f t="shared" si="2"/>
        <v>0</v>
      </c>
    </row>
    <row r="21" spans="2:18" ht="15">
      <c r="B21" s="92"/>
      <c r="C21" s="93"/>
      <c r="D21" s="94"/>
      <c r="E21" s="95"/>
      <c r="F21" s="96"/>
      <c r="G21" s="96"/>
      <c r="H21" s="97"/>
      <c r="I21" s="98"/>
      <c r="J21" s="99"/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2"/>
        <v>0</v>
      </c>
    </row>
    <row r="22" spans="2:18" ht="15">
      <c r="B22" s="92"/>
      <c r="C22" s="93"/>
      <c r="D22" s="94"/>
      <c r="E22" s="95"/>
      <c r="F22" s="96"/>
      <c r="G22" s="96"/>
      <c r="H22" s="97"/>
      <c r="I22" s="98"/>
      <c r="J22" s="99"/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2"/>
        <v>0</v>
      </c>
    </row>
    <row r="23" spans="2:18" ht="15">
      <c r="B23" s="92"/>
      <c r="C23" s="93"/>
      <c r="D23" s="94"/>
      <c r="E23" s="95"/>
      <c r="F23" s="96"/>
      <c r="G23" s="96"/>
      <c r="H23" s="97"/>
      <c r="I23" s="98"/>
      <c r="J23" s="99"/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2"/>
        <v>0</v>
      </c>
    </row>
    <row r="24" spans="2:18" ht="15">
      <c r="B24" s="92"/>
      <c r="C24" s="93"/>
      <c r="D24" s="94"/>
      <c r="E24" s="95"/>
      <c r="F24" s="96"/>
      <c r="G24" s="96"/>
      <c r="H24" s="97"/>
      <c r="I24" s="98"/>
      <c r="J24" s="99"/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2"/>
        <v>0</v>
      </c>
    </row>
    <row r="25" spans="2:18" ht="15">
      <c r="B25" s="92"/>
      <c r="C25" s="93"/>
      <c r="D25" s="94"/>
      <c r="E25" s="95"/>
      <c r="F25" s="96"/>
      <c r="G25" s="96"/>
      <c r="H25" s="97"/>
      <c r="I25" s="98"/>
      <c r="J25" s="99"/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2"/>
        <v>0</v>
      </c>
    </row>
    <row r="26" spans="2:18" ht="15">
      <c r="B26" s="92"/>
      <c r="C26" s="93"/>
      <c r="D26" s="94"/>
      <c r="E26" s="95"/>
      <c r="F26" s="96"/>
      <c r="G26" s="96"/>
      <c r="H26" s="97"/>
      <c r="I26" s="98"/>
      <c r="J26" s="99"/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2"/>
        <v>0</v>
      </c>
    </row>
    <row r="27" spans="2:18" ht="15">
      <c r="B27" s="92"/>
      <c r="C27" s="93"/>
      <c r="D27" s="94"/>
      <c r="E27" s="95"/>
      <c r="F27" s="96"/>
      <c r="G27" s="96"/>
      <c r="H27" s="97"/>
      <c r="I27" s="98"/>
      <c r="J27" s="99"/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2"/>
        <v>0</v>
      </c>
    </row>
    <row r="28" spans="2:18" ht="15.75" thickBot="1">
      <c r="B28" s="92"/>
      <c r="C28" s="100"/>
      <c r="D28" s="101"/>
      <c r="E28" s="102"/>
      <c r="F28" s="96"/>
      <c r="G28" s="96"/>
      <c r="H28" s="103"/>
      <c r="I28" s="104"/>
      <c r="J28" s="105"/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2"/>
        <v>0</v>
      </c>
    </row>
    <row r="29" spans="2:10" ht="15">
      <c r="B29" s="42" t="s">
        <v>17</v>
      </c>
      <c r="C29" s="43"/>
      <c r="D29" s="119" t="s">
        <v>612</v>
      </c>
      <c r="E29" s="37"/>
      <c r="F29" s="44"/>
      <c r="G29" s="45" t="s">
        <v>3</v>
      </c>
      <c r="H29" s="46"/>
      <c r="I29" s="47"/>
      <c r="J29" s="48">
        <f>SUM(J11:J28)</f>
        <v>127565</v>
      </c>
    </row>
    <row r="30" spans="2:10" ht="15">
      <c r="B30" s="49"/>
      <c r="C30" s="50"/>
      <c r="D30" s="120" t="s">
        <v>613</v>
      </c>
      <c r="E30" s="39"/>
      <c r="F30" s="51"/>
      <c r="G30" s="52" t="s">
        <v>13</v>
      </c>
      <c r="H30" s="53"/>
      <c r="I30" s="54"/>
      <c r="J30" s="55">
        <f>J29*I30</f>
        <v>0</v>
      </c>
    </row>
    <row r="31" spans="2:10" ht="15">
      <c r="B31" s="38"/>
      <c r="C31" s="39"/>
      <c r="D31" s="39"/>
      <c r="E31" s="39"/>
      <c r="F31" s="56"/>
      <c r="G31" s="57" t="s">
        <v>4</v>
      </c>
      <c r="H31" s="50"/>
      <c r="I31" s="58"/>
      <c r="J31" s="55">
        <f>J29-J30</f>
        <v>127565</v>
      </c>
    </row>
    <row r="32" spans="2:10" ht="15">
      <c r="B32" s="38"/>
      <c r="C32" s="39"/>
      <c r="D32" s="39"/>
      <c r="E32" s="39"/>
      <c r="F32" s="51"/>
      <c r="G32" s="52">
        <v>0.19</v>
      </c>
      <c r="H32" s="53"/>
      <c r="I32" s="54">
        <v>0.19</v>
      </c>
      <c r="J32" s="55">
        <f>J31*I32</f>
        <v>24237.35</v>
      </c>
    </row>
    <row r="33" spans="2:10" ht="15.75" thickBot="1">
      <c r="B33" s="40"/>
      <c r="C33" s="41"/>
      <c r="D33" s="41"/>
      <c r="E33" s="41"/>
      <c r="F33" s="59"/>
      <c r="G33" s="60" t="s">
        <v>2</v>
      </c>
      <c r="H33" s="61"/>
      <c r="I33" s="62"/>
      <c r="J33" s="63">
        <f>J31+J32</f>
        <v>151802.35</v>
      </c>
    </row>
  </sheetData>
  <sheetProtection formatCells="0"/>
  <mergeCells count="7"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scale="99" r:id="rId3"/>
  <ignoredErrors>
    <ignoredError sqref="J31" formula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B1">
      <pane ySplit="1" topLeftCell="A98" activePane="bottomLeft" state="frozen"/>
      <selection pane="topLeft" activeCell="B1" sqref="B1"/>
      <selection pane="bottomLeft" activeCell="C111" sqref="C111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65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65" t="s">
        <v>599</v>
      </c>
      <c r="M109" t="s">
        <v>600</v>
      </c>
    </row>
    <row r="110" spans="1:9" ht="15">
      <c r="A110">
        <v>109</v>
      </c>
      <c r="B110" s="36" t="s">
        <v>602</v>
      </c>
      <c r="C110" t="s">
        <v>601</v>
      </c>
      <c r="I110" t="s">
        <v>603</v>
      </c>
    </row>
    <row r="111" spans="1:12" ht="15">
      <c r="A111">
        <v>110</v>
      </c>
      <c r="B111" s="36" t="s">
        <v>604</v>
      </c>
      <c r="C111" t="s">
        <v>605</v>
      </c>
      <c r="E111" t="s">
        <v>609</v>
      </c>
      <c r="F111" t="s">
        <v>47</v>
      </c>
      <c r="G111" t="s">
        <v>33</v>
      </c>
      <c r="H111" t="s">
        <v>606</v>
      </c>
      <c r="I111" t="s">
        <v>607</v>
      </c>
      <c r="L111" s="65" t="s">
        <v>608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1" r:id="rId3" display="stromilen@resiter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vendedor 1</cp:lastModifiedBy>
  <cp:lastPrinted>2013-08-21T20:52:07Z</cp:lastPrinted>
  <dcterms:created xsi:type="dcterms:W3CDTF">2013-07-12T05:01:37Z</dcterms:created>
  <dcterms:modified xsi:type="dcterms:W3CDTF">2015-10-05T14:20:22Z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