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<sst xmlns="http://schemas.openxmlformats.org/spreadsheetml/2006/main" count="859" uniqueCount="619">
  <si>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</si>
  <si>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</si>
  <si>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</si>
  <si>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</si>
  <si>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</si>
  <si>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</si>
  <si>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</si>
  <si>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</si>
  <si>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</si>
  <si>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</si>
  <si>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</si>
  <si>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</si>
  <si>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</si>
  <si>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</si>
  <si>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</si>
  <si>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</si>
  <si>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</si>
  <si>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</si>
  <si>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</si>
  <si>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</si>
  <si>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</si>
  <si>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</si>
  <si>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</si>
  <si>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</si>
  <si>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</si>
  <si>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</si>
  <si>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</si>
  <si>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</si>
  <si>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</si>
  <si>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</si>
  <si>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</si>
  <si>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</si>
  <si>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</si>
  <si>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</si>
  <si>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</si>
  <si>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</si>
  <si>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</si>
  <si>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</si>
  <si>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</si>
  <si>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</si>
  <si>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</si>
  <si>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</si>
  <si>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</si>
  <si>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</si>
  <si>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</si>
  <si>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</si>
  <si>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</si>
  <si>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</si>
  <si>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</si>
  <si>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</si>
  <si>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</si>
  <si>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</si>
  <si>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</si>
  <si>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</si>
  <si>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</si>
  <si>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</si>
  <si>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</si>
  <si>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</si>
  <si>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</si>
  <si>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</si>
  <si>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</si>
  <si>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</si>
  <si>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</si>
  <si>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</si>
  <si>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</si>
  <si>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</si>
  <si>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</si>
  <si>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</si>
  <si>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</si>
  <si>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</si>
  <si>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</si>
  <si>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</si>
  <si>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</si>
  <si>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</si>
  <si>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</si>
  <si>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</si>
  <si>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</si>
  <si>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</si>
  <si>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</si>
  <si>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</si>
  <si>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</si>
  <si>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</si>
  <si>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</si>
  <si>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</si>
  <si>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</si>
  <si>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</si>
  <si>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</si>
  <si>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</si>
  <si>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</si>
  <si>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</si>
  <si>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</si>
  <si>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</si>
  <si>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</si>
  <si>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</si>
  <si>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</si>
  <si>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</si>
  <si>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</si>
  <si>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</si>
  <si>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</si>
  <si>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</si>
  <si>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</si>
  <si>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</si>
  <si>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</si>
  <si>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</si>
  <si>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</si>
  <si>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</si>
  <si>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</si>
  <si>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</si>
  <si>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</si>
  <si>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</si>
  <si>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</si>
  <si>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</si>
  <si>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</si>
  <si>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</si>
  <si>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</si>
  <si>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</si>
  <si>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</si>
  <si>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</si>
  <si>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</si>
  <si>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</si>
  <si>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</si>
  <si>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</si>
  <si>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</si>
  <si>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</si>
  <si>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</si>
  <si>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</si>
  <si>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</si>
  <si>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</si>
  <si>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</si>
  <si>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</si>
  <si>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</si>
  <si>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</si>
  <si>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</si>
  <si>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</si>
  <si>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</si>
  <si>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</si>
  <si>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</si>
  <si>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</si>
  <si>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</si>
  <si>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</si>
  <si>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</si>
  <si>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</si>
  <si>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</si>
  <si>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</si>
  <si>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</si>
  <si>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</si>
  <si>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</si>
  <si>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</si>
  <si>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</si>
  <si>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</si>
  <si>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</si>
  <si>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</si>
  <si>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</si>
  <si>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</si>
  <si>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</si>
  <si>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</si>
  <si>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</si>
  <si>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</si>
  <si>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</si>
  <si>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</si>
  <si>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</si>
  <si>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</si>
  <si>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</si>
  <si>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</si>
  <si>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</si>
  <si>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</si>
  <si>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</si>
  <si>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</si>
  <si>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</si>
  <si>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</si>
  <si>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</si>
  <si>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</si>
  <si>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</si>
  <si>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</si>
  <si>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</si>
  <si>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</si>
  <si>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</si>
  <si>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</si>
  <si>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</si>
  <si>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</si>
  <si>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</si>
  <si>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</si>
  <si>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</si>
  <si>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</si>
  <si>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</si>
  <si>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</si>
  <si>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</si>
  <si>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</si>
  <si>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</si>
  <si>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</si>
  <si>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</si>
  <si>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</si>
  <si>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</si>
  <si>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</si>
  <si>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</si>
  <si>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</si>
  <si>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</si>
  <si>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</si>
  <si>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</si>
  <si>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</si>
  <si>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</si>
  <si>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</si>
  <si>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</si>
  <si>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</si>
  <si>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</si>
  <si>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</si>
  <si>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</si>
  <si>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</si>
  <si>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</si>
  <si>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</si>
  <si>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</si>
  <si>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</si>
  <si>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</si>
  <si>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</si>
  <si>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</si>
  <si>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</si>
  <si>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</si>
  <si>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</si>
  <si>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</si>
  <si>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</si>
  <si>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</si>
  <si>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</si>
  <si>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</si>
  <si>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</si>
  <si>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</si>
  <si>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</si>
  <si>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</si>
  <si>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</si>
  <si>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</si>
  <si>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</si>
  <si>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</si>
  <si>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</si>
  <si>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</si>
  <si>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</si>
  <si>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</si>
  <si>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</si>
  <si>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</si>
  <si>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</si>
  <si>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</si>
  <si>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</si>
  <si>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</si>
  <si>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</si>
  <si>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</si>
  <si>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</si>
  <si>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</si>
  <si>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</si>
  <si>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</si>
  <si>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</si>
  <si>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</si>
  <si>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</si>
  <si>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</si>
  <si>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</si>
  <si>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</si>
  <si>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</si>
  <si>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</si>
  <si>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</si>
  <si>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</si>
  <si>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</si>
  <si>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</si>
  <si>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</si>
  <si>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</si>
  <si>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</si>
  <si>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</si>
  <si>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</si>
  <si>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</si>
  <si>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</si>
  <si>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</si>
  <si>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</si>
  <si>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</si>
  <si>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</si>
  <si>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</si>
  <si>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</si>
  <si>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</si>
  <si>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</si>
  <si>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</si>
  <si>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</si>
  <si>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</si>
  <si>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</si>
  <si>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</si>
  <si>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</si>
  <si>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</si>
  <si>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</si>
  <si>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</si>
  <si>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</si>
  <si>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</si>
  <si>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</si>
  <si>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</si>
  <si>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</si>
  <si>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</si>
  <si>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</si>
  <si>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</si>
  <si>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</si>
  <si>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</si>
  <si>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</si>
  <si>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</si>
  <si>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</si>
  <si>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</si>
  <si>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</si>
  <si>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</si>
  <si>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</si>
  <si>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</si>
  <si>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</si>
  <si>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</si>
  <si>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</si>
  <si>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</si>
  <si>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</si>
  <si>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</si>
  <si>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</si>
  <si>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</si>
  <si>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</si>
  <si>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</si>
  <si>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</si>
  <si>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</si>
  <si>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</si>
  <si>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</si>
  <si>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</si>
  <si>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</si>
  <si>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</si>
  <si>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</si>
  <si>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</si>
  <si>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</si>
  <si>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</si>
  <si>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</si>
  <si>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</si>
  <si>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</si>
  <si>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</si>
  <si>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</si>
  <si>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</si>
  <si>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</si>
  <si>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</si>
  <si>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</si>
  <si>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</si>
  <si>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</si>
  <si>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</si>
  <si>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</si>
  <si>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</si>
  <si>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</si>
  <si>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</si>
  <si>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</si>
  <si>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</si>
  <si>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</si>
  <si>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</si>
  <si>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</si>
  <si>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</si>
  <si>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</si>
  <si>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</si>
  <si>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</si>
  <si>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</si>
  <si>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</si>
  <si>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</si>
  <si>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</si>
  <si>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</si>
  <si>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</si>
  <si>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</si>
  <si>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</si>
  <si>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</si>
  <si>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</si>
  <si>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</si>
  <si>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</si>
  <si>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</si>
  <si>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</si>
  <si>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</si>
  <si>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</si>
  <si>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</si>
  <si>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</si>
  <si>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</si>
  <si>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</si>
  <si>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</si>
  <si>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</si>
  <si>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</si>
  <si>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</si>
  <si>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</si>
  <si>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</si>
  <si>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</si>
  <si>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</si>
  <si>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</si>
  <si>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</si>
  <si>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</si>
  <si>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</si>
  <si>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</si>
  <si>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</si>
  <si>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</si>
  <si>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</si>
  <si>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</si>
  <si>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</si>
  <si>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</si>
  <si>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</si>
  <si>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</si>
  <si>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</si>
  <si>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</si>
  <si>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</si>
  <si>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</si>
  <si>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</si>
  <si>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</si>
  <si>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</si>
  <si>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</si>
  <si>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</si>
  <si>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</si>
  <si>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</si>
  <si>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</si>
  <si>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</si>
  <si>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</si>
  <si>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</si>
  <si>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</si>
  <si>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</si>
  <si>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</si>
  <si>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</si>
  <si>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</si>
  <si>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</si>
  <si>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</si>
  <si>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</si>
  <si>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</si>
  <si>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</si>
  <si>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</si>
  <si>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</si>
  <si>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</si>
  <si>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</si>
  <si>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</si>
  <si>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</si>
  <si>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</si>
  <si>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</si>
  <si>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</si>
  <si>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</si>
  <si>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</si>
  <si>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</si>
  <si>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</si>
  <si>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</si>
  <si>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</si>
  <si>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</si>
  <si>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</si>
  <si>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</si>
  <si>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</si>
  <si>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</si>
  <si>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</si>
  <si>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</si>
  <si>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</si>
  <si>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</si>
  <si>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</si>
  <si>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</si>
  <si>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</si>
  <si>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</si>
  <si>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</si>
  <si>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</si>
  <si>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</si>
  <si>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</si>
  <si>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</si>
  <si>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</si>
  <si>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</si>
  <si>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</si>
  <si>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</si>
  <si>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</si>
  <si>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</si>
  <si>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</si>
  <si>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</si>
  <si>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</si>
  <si>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</si>
  <si>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</si>
  <si>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</si>
  <si>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</si>
  <si>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</si>
  <si>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</si>
  <si>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</si>
  <si>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</si>
  <si>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</si>
  <si>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</si>
  <si>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</si>
  <si>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</si>
  <si>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</si>
  <si>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</si>
  <si>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</si>
  <si>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</si>
  <si>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</si>
  <si>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</si>
  <si>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</si>
  <si>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</si>
  <si>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</si>
  <si>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</si>
  <si>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</si>
  <si>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</si>
  <si>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</si>
  <si>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</si>
  <si>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</si>
  <si>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</si>
  <si>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</si>
  <si>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</si>
  <si>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</si>
  <si>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</si>
  <si>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</si>
  <si>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</si>
  <si>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</si>
  <si>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</si>
  <si>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</si>
  <si>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</si>
  <si>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</si>
  <si>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</si>
  <si>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</si>
  <si>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</si>
  <si>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</si>
  <si>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</si>
  <si>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</si>
  <si>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</si>
  <si>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</si>
  <si>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</si>
  <si>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</si>
  <si>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</si>
  <si>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</si>
  <si>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</si>
  <si>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</si>
  <si>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</si>
  <si>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</si>
  <si>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</si>
  <si>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</si>
  <si>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</si>
  <si>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</si>
  <si>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</si>
  <si>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</si>
  <si>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</si>
  <si>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</si>
  <si>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</si>
  <si>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</si>
  <si>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</si>
  <si>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</si>
  <si>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</si>
  <si>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</si>
  <si>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</si>
  <si>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</si>
  <si>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</si>
  <si>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</si>
  <si>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</si>
  <si>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</si>
  <si>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</si>
  <si>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</si>
  <si>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</si>
  <si>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</si>
  <si>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</si>
  <si>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</si>
  <si>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</si>
  <si>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</si>
  <si>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</si>
  <si>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</si>
  <si>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</si>
  <si>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</si>
  <si>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</si>
  <si>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</si>
  <si>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</si>
  <si>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</si>
  <si>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</si>
  <si>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</si>
  <si>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</si>
  <si>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</si>
  <si>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</si>
  <si>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</si>
  <si>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</si>
  <si>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</si>
  <si>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</si>
  <si>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</si>
  <si>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</si>
  <si>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</si>
  <si>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</si>
  <si>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</si>
  <si>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</si>
  <si>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</si>
  <si>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</si>
  <si>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</si>
  <si>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</si>
  <si>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</si>
  <si>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</si>
  <si>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</si>
  <si>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</si>
  <si>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</si>
  <si>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</si>
  <si>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</si>
  <si>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</si>
  <si>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</si>
  <si>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</si>
  <si>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</si>
  <si>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</si>
  <si>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</si>
  <si>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</si>
  <si>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</si>
  <si>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</si>
  <si>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</si>
  <si>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</si>
  <si>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</si>
  <si>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</si>
  <si>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</si>
  <si>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</si>
  <si>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</si>
  <si>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</si>
  <si>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</si>
  <si>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</si>
  <si>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</si>
  <si>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</si>
  <si>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</si>
  <si>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</si>
  <si>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</si>
  <si>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</si>
  <si>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</si>
  <si>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</si>
  <si>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</si>
  <si>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</si>
  <si>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</si>
  <si>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</si>
  <si>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</si>
  <si>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</si>
  <si>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</si>
  <si>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</si>
  <si>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</si>
  <si>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</si>
  <si>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</si>
  <si>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DIMENSION</t>
  </si>
  <si>
    <t>ALDO RIVERA</t>
  </si>
  <si>
    <t>DAVID DURAN</t>
  </si>
  <si>
    <t>ACOPLE GRIFO- STORZ DE 2"</t>
  </si>
  <si>
    <t>ACOPLE STORZ 2 P. COLA LARGA DE 1 1/2</t>
  </si>
  <si>
    <t>BOLCO</t>
  </si>
  <si>
    <t>60 DIAS OC</t>
  </si>
  <si>
    <t>CHINO -5</t>
  </si>
  <si>
    <t>PITON DE MANGUERA REGADIO 2"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</si>
</sst>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4" fillId="33" borderId="11" xfId="0" applyFont="1" applyFill="1" applyBorder="1" applyAlignment="1" applyProtection="1">
      <alignment vertical="top" wrapText="1"/>
      <protection locked="0"/>
    </xf>
    <xf numFmtId="0" fontId="44" fillId="33" borderId="11" xfId="0" applyFont="1" applyFill="1" applyBorder="1" applyAlignment="1" applyProtection="1">
      <alignment horizontal="center" vertical="top" wrapText="1"/>
      <protection locked="0"/>
    </xf>
    <xf numFmtId="0" fontId="44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5" fillId="33" borderId="14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left" vertical="center" wrapText="1"/>
      <protection locked="0"/>
    </xf>
    <xf numFmtId="0" fontId="45" fillId="33" borderId="0" xfId="0" applyFont="1" applyFill="1" applyBorder="1" applyAlignment="1" applyProtection="1">
      <alignment horizontal="center" vertical="center"/>
      <protection locked="0"/>
    </xf>
    <xf numFmtId="164" fontId="45" fillId="33" borderId="0" xfId="0" applyNumberFormat="1" applyFont="1" applyFill="1" applyBorder="1" applyAlignment="1" applyProtection="1">
      <alignment horizontal="center" vertical="center"/>
      <protection locked="0"/>
    </xf>
    <xf numFmtId="14" fontId="46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5" fillId="0" borderId="19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20" xfId="0" applyFont="1" applyFill="1" applyBorder="1" applyAlignment="1" applyProtection="1">
      <alignment horizontal="center"/>
      <protection locked="0"/>
    </xf>
    <xf numFmtId="0" fontId="45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7" fillId="0" borderId="0" xfId="0" applyFont="1" applyAlignment="1" applyProtection="1">
      <alignment/>
      <protection locked="0"/>
    </xf>
    <xf numFmtId="0" fontId="47" fillId="0" borderId="2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22" xfId="0" applyFont="1" applyBorder="1" applyAlignment="1" applyProtection="1">
      <alignment/>
      <protection locked="0"/>
    </xf>
    <xf numFmtId="0" fontId="47" fillId="0" borderId="23" xfId="0" applyFont="1" applyBorder="1" applyAlignment="1" applyProtection="1">
      <alignment/>
      <protection locked="0"/>
    </xf>
    <xf numFmtId="0" fontId="45" fillId="33" borderId="24" xfId="0" applyFont="1" applyFill="1" applyBorder="1" applyAlignment="1" applyProtection="1">
      <alignment/>
      <protection locked="0"/>
    </xf>
    <xf numFmtId="3" fontId="4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8" fillId="33" borderId="11" xfId="0" applyFont="1" applyFill="1" applyBorder="1" applyAlignment="1" applyProtection="1">
      <alignment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25" xfId="0" applyFont="1" applyFill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0" fontId="49" fillId="33" borderId="10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48" fillId="33" borderId="12" xfId="0" applyFont="1" applyFill="1" applyBorder="1" applyAlignment="1" applyProtection="1">
      <alignment/>
      <protection locked="0"/>
    </xf>
    <xf numFmtId="0" fontId="48" fillId="33" borderId="26" xfId="0" applyFont="1" applyFill="1" applyBorder="1" applyAlignment="1" applyProtection="1">
      <alignment horizontal="right" vertical="center"/>
      <protection locked="0"/>
    </xf>
    <xf numFmtId="0" fontId="48" fillId="33" borderId="11" xfId="0" applyFont="1" applyFill="1" applyBorder="1" applyAlignment="1" applyProtection="1">
      <alignment horizontal="right" vertical="center"/>
      <protection locked="0"/>
    </xf>
    <xf numFmtId="0" fontId="48" fillId="33" borderId="27" xfId="0" applyFont="1" applyFill="1" applyBorder="1" applyAlignment="1" applyProtection="1">
      <alignment horizontal="right"/>
      <protection locked="0"/>
    </xf>
    <xf numFmtId="1" fontId="48" fillId="33" borderId="28" xfId="0" applyNumberFormat="1" applyFont="1" applyFill="1" applyBorder="1" applyAlignment="1" applyProtection="1">
      <alignment horizontal="center"/>
      <protection/>
    </xf>
    <xf numFmtId="0" fontId="48" fillId="33" borderId="14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left" vertical="center"/>
      <protection locked="0"/>
    </xf>
    <xf numFmtId="0" fontId="48" fillId="33" borderId="15" xfId="0" applyFont="1" applyFill="1" applyBorder="1" applyAlignment="1" applyProtection="1">
      <alignment horizontal="right"/>
      <protection locked="0"/>
    </xf>
    <xf numFmtId="9" fontId="48" fillId="33" borderId="29" xfId="0" applyNumberFormat="1" applyFont="1" applyFill="1" applyBorder="1" applyAlignment="1" applyProtection="1">
      <alignment horizontal="right" vertical="center"/>
      <protection locked="0"/>
    </xf>
    <xf numFmtId="9" fontId="48" fillId="33" borderId="0" xfId="0" applyNumberFormat="1" applyFont="1" applyFill="1" applyBorder="1" applyAlignment="1" applyProtection="1">
      <alignment horizontal="right" vertical="center"/>
      <protection locked="0"/>
    </xf>
    <xf numFmtId="9" fontId="48" fillId="33" borderId="19" xfId="0" applyNumberFormat="1" applyFont="1" applyFill="1" applyBorder="1" applyAlignment="1" applyProtection="1">
      <alignment horizontal="center" vertical="center"/>
      <protection locked="0"/>
    </xf>
    <xf numFmtId="1" fontId="48" fillId="33" borderId="30" xfId="0" applyNumberFormat="1" applyFont="1" applyFill="1" applyBorder="1" applyAlignment="1" applyProtection="1">
      <alignment horizontal="center"/>
      <protection/>
    </xf>
    <xf numFmtId="0" fontId="48" fillId="33" borderId="15" xfId="0" applyFont="1" applyFill="1" applyBorder="1" applyAlignment="1" applyProtection="1">
      <alignment/>
      <protection locked="0"/>
    </xf>
    <xf numFmtId="0" fontId="48" fillId="33" borderId="29" xfId="0" applyFont="1" applyFill="1" applyBorder="1" applyAlignment="1" applyProtection="1">
      <alignment horizontal="right" vertical="center"/>
      <protection locked="0"/>
    </xf>
    <xf numFmtId="0" fontId="48" fillId="33" borderId="19" xfId="0" applyFont="1" applyFill="1" applyBorder="1" applyAlignment="1" applyProtection="1">
      <alignment horizontal="right"/>
      <protection locked="0"/>
    </xf>
    <xf numFmtId="0" fontId="48" fillId="33" borderId="31" xfId="0" applyFont="1" applyFill="1" applyBorder="1" applyAlignment="1" applyProtection="1">
      <alignment/>
      <protection locked="0"/>
    </xf>
    <xf numFmtId="0" fontId="48" fillId="33" borderId="32" xfId="0" applyFont="1" applyFill="1" applyBorder="1" applyAlignment="1" applyProtection="1">
      <alignment horizontal="right" vertical="center"/>
      <protection locked="0"/>
    </xf>
    <xf numFmtId="0" fontId="48" fillId="33" borderId="24" xfId="0" applyFont="1" applyFill="1" applyBorder="1" applyAlignment="1" applyProtection="1">
      <alignment horizontal="right" vertical="center"/>
      <protection locked="0"/>
    </xf>
    <xf numFmtId="0" fontId="48" fillId="33" borderId="33" xfId="0" applyFont="1" applyFill="1" applyBorder="1" applyAlignment="1" applyProtection="1">
      <alignment horizontal="right"/>
      <protection locked="0"/>
    </xf>
    <xf numFmtId="1" fontId="48" fillId="33" borderId="34" xfId="0" applyNumberFormat="1" applyFont="1" applyFill="1" applyBorder="1" applyAlignment="1" applyProtection="1">
      <alignment horizontal="center"/>
      <protection/>
    </xf>
    <xf numFmtId="165" fontId="50" fillId="0" borderId="13" xfId="45" applyNumberFormat="1" applyFont="1" applyFill="1" applyBorder="1" applyAlignment="1" applyProtection="1">
      <alignment horizontal="center" vertical="center"/>
      <protection locked="0"/>
    </xf>
    <xf numFmtId="0" fontId="35" fillId="0" borderId="0" xfId="45" applyAlignment="1">
      <alignment/>
    </xf>
    <xf numFmtId="0" fontId="25" fillId="33" borderId="10" xfId="0" applyFont="1" applyFill="1" applyBorder="1" applyAlignment="1" applyProtection="1">
      <alignment/>
      <protection locked="0"/>
    </xf>
    <xf numFmtId="0" fontId="25" fillId="33" borderId="11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 horizontal="center"/>
      <protection locked="0"/>
    </xf>
    <xf numFmtId="166" fontId="26" fillId="33" borderId="12" xfId="0" applyNumberFormat="1" applyFont="1" applyFill="1" applyBorder="1" applyAlignment="1" applyProtection="1">
      <alignment horizontal="left"/>
      <protection/>
    </xf>
    <xf numFmtId="0" fontId="25" fillId="33" borderId="14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/>
    </xf>
    <xf numFmtId="166" fontId="26" fillId="33" borderId="0" xfId="0" applyNumberFormat="1" applyFont="1" applyFill="1" applyBorder="1" applyAlignment="1" applyProtection="1">
      <alignment/>
      <protection/>
    </xf>
    <xf numFmtId="0" fontId="26" fillId="33" borderId="15" xfId="45" applyFont="1" applyFill="1" applyBorder="1" applyAlignment="1" applyProtection="1">
      <alignment horizontal="left"/>
      <protection/>
    </xf>
    <xf numFmtId="166" fontId="26" fillId="33" borderId="15" xfId="0" applyNumberFormat="1" applyFont="1" applyFill="1" applyBorder="1" applyAlignment="1" applyProtection="1">
      <alignment horizontal="left"/>
      <protection/>
    </xf>
    <xf numFmtId="164" fontId="26" fillId="33" borderId="15" xfId="0" applyNumberFormat="1" applyFont="1" applyFill="1" applyBorder="1" applyAlignment="1" applyProtection="1">
      <alignment horizontal="left" vertical="center"/>
      <protection/>
    </xf>
    <xf numFmtId="0" fontId="25" fillId="33" borderId="25" xfId="0" applyFont="1" applyFill="1" applyBorder="1" applyAlignment="1" applyProtection="1">
      <alignment/>
      <protection locked="0"/>
    </xf>
    <xf numFmtId="0" fontId="25" fillId="33" borderId="24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164" fontId="26" fillId="33" borderId="31" xfId="0" applyNumberFormat="1" applyFont="1" applyFill="1" applyBorder="1" applyAlignment="1" applyProtection="1">
      <alignment horizontal="left" vertical="center"/>
      <protection locked="0"/>
    </xf>
    <xf numFmtId="0" fontId="25" fillId="33" borderId="35" xfId="0" applyFont="1" applyFill="1" applyBorder="1" applyAlignment="1" applyProtection="1">
      <alignment horizontal="center"/>
      <protection locked="0"/>
    </xf>
    <xf numFmtId="0" fontId="25" fillId="33" borderId="26" xfId="0" applyFont="1" applyFill="1" applyBorder="1" applyAlignment="1" applyProtection="1">
      <alignment horizontal="center"/>
      <protection locked="0"/>
    </xf>
    <xf numFmtId="0" fontId="25" fillId="33" borderId="36" xfId="0" applyFont="1" applyFill="1" applyBorder="1" applyAlignment="1" applyProtection="1">
      <alignment horizontal="center"/>
      <protection locked="0"/>
    </xf>
    <xf numFmtId="0" fontId="25" fillId="33" borderId="27" xfId="0" applyFont="1" applyFill="1" applyBorder="1" applyAlignment="1" applyProtection="1">
      <alignment horizontal="center"/>
      <protection locked="0"/>
    </xf>
    <xf numFmtId="0" fontId="25" fillId="33" borderId="28" xfId="0" applyFont="1" applyFill="1" applyBorder="1" applyAlignment="1" applyProtection="1">
      <alignment horizontal="center"/>
      <protection locked="0"/>
    </xf>
    <xf numFmtId="0" fontId="25" fillId="33" borderId="35" xfId="0" applyNumberFormat="1" applyFont="1" applyFill="1" applyBorder="1" applyAlignment="1" applyProtection="1">
      <alignment horizontal="center"/>
      <protection locked="0"/>
    </xf>
    <xf numFmtId="166" fontId="25" fillId="33" borderId="35" xfId="0" applyNumberFormat="1" applyFont="1" applyFill="1" applyBorder="1" applyAlignment="1" applyProtection="1">
      <alignment horizontal="center"/>
      <protection/>
    </xf>
    <xf numFmtId="166" fontId="25" fillId="33" borderId="35" xfId="0" applyNumberFormat="1" applyFont="1" applyFill="1" applyBorder="1" applyAlignment="1" applyProtection="1">
      <alignment horizontal="center"/>
      <protection locked="0"/>
    </xf>
    <xf numFmtId="166" fontId="25" fillId="33" borderId="12" xfId="0" applyNumberFormat="1" applyFont="1" applyFill="1" applyBorder="1" applyAlignment="1" applyProtection="1">
      <alignment horizontal="center"/>
      <protection/>
    </xf>
    <xf numFmtId="0" fontId="25" fillId="33" borderId="37" xfId="0" applyNumberFormat="1" applyFont="1" applyFill="1" applyBorder="1" applyAlignment="1" applyProtection="1">
      <alignment horizontal="center"/>
      <protection locked="0"/>
    </xf>
    <xf numFmtId="0" fontId="25" fillId="33" borderId="14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0" fontId="25" fillId="33" borderId="15" xfId="0" applyFont="1" applyFill="1" applyBorder="1" applyAlignment="1" applyProtection="1">
      <alignment/>
      <protection locked="0"/>
    </xf>
    <xf numFmtId="0" fontId="25" fillId="33" borderId="37" xfId="0" applyFont="1" applyFill="1" applyBorder="1" applyAlignment="1" applyProtection="1">
      <alignment horizontal="center"/>
      <protection locked="0"/>
    </xf>
    <xf numFmtId="166" fontId="25" fillId="33" borderId="37" xfId="0" applyNumberFormat="1" applyFont="1" applyFill="1" applyBorder="1" applyAlignment="1" applyProtection="1">
      <alignment horizontal="center"/>
      <protection/>
    </xf>
    <xf numFmtId="166" fontId="25" fillId="33" borderId="37" xfId="0" applyNumberFormat="1" applyFont="1" applyFill="1" applyBorder="1" applyAlignment="1" applyProtection="1">
      <alignment horizontal="center"/>
      <protection locked="0"/>
    </xf>
    <xf numFmtId="166" fontId="25" fillId="33" borderId="15" xfId="0" applyNumberFormat="1" applyFont="1" applyFill="1" applyBorder="1" applyAlignment="1" applyProtection="1">
      <alignment horizontal="center"/>
      <protection/>
    </xf>
    <xf numFmtId="0" fontId="25" fillId="33" borderId="25" xfId="0" applyFont="1" applyFill="1" applyBorder="1" applyAlignment="1" applyProtection="1">
      <alignment/>
      <protection locked="0"/>
    </xf>
    <xf numFmtId="0" fontId="25" fillId="33" borderId="24" xfId="0" applyFont="1" applyFill="1" applyBorder="1" applyAlignment="1" applyProtection="1">
      <alignment/>
      <protection locked="0"/>
    </xf>
    <xf numFmtId="0" fontId="25" fillId="33" borderId="31" xfId="0" applyFont="1" applyFill="1" applyBorder="1" applyAlignment="1" applyProtection="1">
      <alignment/>
      <protection locked="0"/>
    </xf>
    <xf numFmtId="166" fontId="25" fillId="33" borderId="38" xfId="0" applyNumberFormat="1" applyFont="1" applyFill="1" applyBorder="1" applyAlignment="1" applyProtection="1">
      <alignment horizontal="center"/>
      <protection/>
    </xf>
    <xf numFmtId="166" fontId="25" fillId="33" borderId="38" xfId="0" applyNumberFormat="1" applyFont="1" applyFill="1" applyBorder="1" applyAlignment="1" applyProtection="1">
      <alignment horizontal="center"/>
      <protection locked="0"/>
    </xf>
    <xf numFmtId="166" fontId="25" fillId="33" borderId="31" xfId="0" applyNumberFormat="1" applyFont="1" applyFill="1" applyBorder="1" applyAlignment="1" applyProtection="1">
      <alignment horizontal="center"/>
      <protection/>
    </xf>
    <xf numFmtId="0" fontId="25" fillId="33" borderId="0" xfId="0" applyFont="1" applyFill="1" applyAlignment="1" applyProtection="1">
      <alignment horizontal="left"/>
      <protection locked="0"/>
    </xf>
    <xf numFmtId="0" fontId="25" fillId="33" borderId="0" xfId="0" applyFont="1" applyFill="1" applyAlignment="1">
      <alignment/>
    </xf>
    <xf numFmtId="0" fontId="26" fillId="33" borderId="24" xfId="0" applyFont="1" applyFill="1" applyBorder="1" applyAlignment="1" applyProtection="1">
      <alignment vertical="top"/>
      <protection locked="0"/>
    </xf>
    <xf numFmtId="0" fontId="35" fillId="0" borderId="0" xfId="45" applyAlignment="1" applyProtection="1">
      <alignment/>
      <protection locked="0"/>
    </xf>
    <xf numFmtId="0" fontId="25" fillId="33" borderId="39" xfId="0" applyFont="1" applyFill="1" applyBorder="1" applyAlignment="1" applyProtection="1">
      <alignment horizontal="center"/>
      <protection locked="0"/>
    </xf>
    <xf numFmtId="0" fontId="25" fillId="33" borderId="40" xfId="0" applyFont="1" applyFill="1" applyBorder="1" applyAlignment="1" applyProtection="1">
      <alignment/>
      <protection locked="0"/>
    </xf>
    <xf numFmtId="0" fontId="25" fillId="33" borderId="41" xfId="0" applyFont="1" applyFill="1" applyBorder="1" applyAlignment="1" applyProtection="1">
      <alignment/>
      <protection locked="0"/>
    </xf>
    <xf numFmtId="0" fontId="25" fillId="33" borderId="10" xfId="0" applyFont="1" applyFill="1" applyBorder="1" applyAlignment="1" applyProtection="1">
      <alignment horizontal="left"/>
      <protection locked="0"/>
    </xf>
    <xf numFmtId="0" fontId="25" fillId="33" borderId="11" xfId="0" applyFont="1" applyFill="1" applyBorder="1" applyAlignment="1" applyProtection="1">
      <alignment/>
      <protection locked="0"/>
    </xf>
    <xf numFmtId="0" fontId="25" fillId="33" borderId="12" xfId="0" applyFont="1" applyFill="1" applyBorder="1" applyAlignment="1" applyProtection="1">
      <alignment/>
      <protection locked="0"/>
    </xf>
    <xf numFmtId="0" fontId="25" fillId="33" borderId="14" xfId="0" applyFont="1" applyFill="1" applyBorder="1" applyAlignment="1" applyProtection="1">
      <alignment horizontal="left"/>
      <protection locked="0"/>
    </xf>
    <xf numFmtId="0" fontId="25" fillId="33" borderId="0" xfId="0" applyFont="1" applyFill="1" applyBorder="1" applyAlignment="1" applyProtection="1">
      <alignment horizontal="left"/>
      <protection locked="0"/>
    </xf>
    <xf numFmtId="166" fontId="26" fillId="33" borderId="0" xfId="0" applyNumberFormat="1" applyFont="1" applyFill="1" applyBorder="1" applyAlignment="1" applyProtection="1">
      <alignment horizontal="left"/>
      <protection/>
    </xf>
    <xf numFmtId="166" fontId="26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7">
      <selection activeCell="C13" sqref="C1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5">
        <v>3118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7" t="s">
        <v>6</v>
      </c>
      <c r="C4" s="68"/>
      <c r="D4" s="107"/>
      <c r="E4" s="68" t="s">
        <v>12</v>
      </c>
      <c r="F4" s="69"/>
      <c r="G4" s="69"/>
      <c r="H4" s="70"/>
      <c r="I4" s="68" t="s">
        <v>9</v>
      </c>
      <c r="J4" s="71"/>
      <c r="K4" s="20"/>
    </row>
    <row r="5" spans="2:11" ht="15">
      <c r="B5" s="72"/>
      <c r="C5" s="73"/>
      <c r="D5" s="74"/>
      <c r="E5" s="119"/>
      <c r="F5" s="119"/>
      <c r="G5" s="119"/>
      <c r="H5" s="119"/>
      <c r="I5" s="119"/>
      <c r="J5" s="120"/>
      <c r="K5" s="20"/>
    </row>
    <row r="6" spans="2:10" ht="17.25" customHeight="1">
      <c r="B6" s="72" t="s">
        <v>27</v>
      </c>
      <c r="C6" s="73"/>
      <c r="D6" s="75" t="s">
        <v>610</v>
      </c>
      <c r="E6" s="73" t="s">
        <v>7</v>
      </c>
      <c r="F6" s="119"/>
      <c r="G6" s="119"/>
      <c r="H6" s="119"/>
      <c r="I6" s="76"/>
      <c r="J6" s="77"/>
    </row>
    <row r="7" spans="2:10" ht="15">
      <c r="B7" s="72" t="s">
        <v>25</v>
      </c>
      <c r="C7" s="73"/>
      <c r="D7" s="75"/>
      <c r="E7" s="73" t="s">
        <v>8</v>
      </c>
      <c r="F7" s="119" t="s">
        <v>29</v>
      </c>
      <c r="G7" s="119"/>
      <c r="H7" s="119"/>
      <c r="I7" s="73" t="s">
        <v>26</v>
      </c>
      <c r="J7" s="78" t="s">
        <v>612</v>
      </c>
    </row>
    <row r="8" spans="2:12" ht="15.75" thickBot="1">
      <c r="B8" s="117" t="s">
        <v>28</v>
      </c>
      <c r="C8" s="118"/>
      <c r="D8" s="75" t="s">
        <v>616</v>
      </c>
      <c r="E8" s="73" t="s">
        <v>11</v>
      </c>
      <c r="F8" s="119" t="s">
        <v>611</v>
      </c>
      <c r="G8" s="119"/>
      <c r="H8" s="119"/>
      <c r="I8" s="73" t="s">
        <v>14</v>
      </c>
      <c r="J8" s="79">
        <f ca="1">TODAY()</f>
        <v>42278</v>
      </c>
      <c r="K8" s="20"/>
      <c r="L8" s="20"/>
    </row>
    <row r="9" spans="2:18" ht="16.5" thickBot="1" thickTop="1">
      <c r="B9" s="80"/>
      <c r="C9" s="81"/>
      <c r="D9" s="109"/>
      <c r="E9" s="81"/>
      <c r="F9" s="82"/>
      <c r="G9" s="82"/>
      <c r="H9" s="82"/>
      <c r="I9" s="81"/>
      <c r="J9" s="8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4" t="s">
        <v>1</v>
      </c>
      <c r="C10" s="111" t="s">
        <v>24</v>
      </c>
      <c r="D10" s="112"/>
      <c r="E10" s="113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24" t="s">
        <v>18</v>
      </c>
      <c r="L10" s="25" t="s">
        <v>615</v>
      </c>
      <c r="M10" s="25" t="s">
        <v>617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9">
        <v>1</v>
      </c>
      <c r="C11" s="114" t="s">
        <v>613</v>
      </c>
      <c r="D11" s="115"/>
      <c r="E11" s="116"/>
      <c r="F11" s="84">
        <v>1</v>
      </c>
      <c r="G11" s="84" t="s">
        <v>23</v>
      </c>
      <c r="H11" s="90">
        <f>+R11</f>
        <v>20977.600000000002</v>
      </c>
      <c r="I11" s="91">
        <v>0</v>
      </c>
      <c r="J11" s="92">
        <f>F11*H11*(1-I11/100)</f>
        <v>20977.600000000002</v>
      </c>
      <c r="K11" s="28" t="s">
        <v>615</v>
      </c>
      <c r="L11" s="29">
        <v>14844</v>
      </c>
      <c r="M11" s="29">
        <v>13111</v>
      </c>
      <c r="N11" s="29"/>
      <c r="O11" s="29"/>
      <c r="P11" s="30">
        <v>1.6</v>
      </c>
      <c r="Q11" s="31">
        <f>+M11</f>
        <v>13111</v>
      </c>
      <c r="R11" s="35">
        <f>Q11*P11</f>
        <v>20977.600000000002</v>
      </c>
    </row>
    <row r="12" spans="2:18" ht="15">
      <c r="B12" s="93">
        <v>2</v>
      </c>
      <c r="C12" s="94" t="s">
        <v>618</v>
      </c>
      <c r="D12" s="95"/>
      <c r="E12" s="96"/>
      <c r="F12" s="97">
        <v>1</v>
      </c>
      <c r="G12" s="97" t="s">
        <v>23</v>
      </c>
      <c r="H12" s="98">
        <f>+R12</f>
        <v>31110.4</v>
      </c>
      <c r="I12" s="99">
        <v>0</v>
      </c>
      <c r="J12" s="100">
        <f>F12*H12*(1-I12/100)</f>
        <v>31110.4</v>
      </c>
      <c r="K12" s="28" t="s">
        <v>615</v>
      </c>
      <c r="L12" s="29">
        <v>27226</v>
      </c>
      <c r="M12" s="29">
        <v>19444</v>
      </c>
      <c r="N12" s="29"/>
      <c r="O12" s="29"/>
      <c r="P12" s="30">
        <v>1.6</v>
      </c>
      <c r="Q12" s="31">
        <f>+M12</f>
        <v>19444</v>
      </c>
      <c r="R12" s="35">
        <f aca="true" t="shared" si="0" ref="R12:R28">Q12*P12</f>
        <v>31110.4</v>
      </c>
    </row>
    <row r="13" spans="2:18" ht="15">
      <c r="B13" s="93">
        <v>3</v>
      </c>
      <c r="C13" s="94" t="s">
        <v>614</v>
      </c>
      <c r="D13" s="108"/>
      <c r="E13" s="96"/>
      <c r="F13" s="97">
        <v>2</v>
      </c>
      <c r="G13" s="97" t="s">
        <v>23</v>
      </c>
      <c r="H13" s="98">
        <f>+R13</f>
        <v>6280</v>
      </c>
      <c r="I13" s="99">
        <v>0</v>
      </c>
      <c r="J13" s="100">
        <f>F13*H13*(1-I13/100)</f>
        <v>12560</v>
      </c>
      <c r="K13" s="28" t="s">
        <v>615</v>
      </c>
      <c r="L13" s="29"/>
      <c r="M13" s="29">
        <v>3925</v>
      </c>
      <c r="N13" s="29"/>
      <c r="O13" s="29"/>
      <c r="P13" s="30">
        <v>1.6</v>
      </c>
      <c r="Q13" s="31">
        <f>+M13</f>
        <v>3925</v>
      </c>
      <c r="R13" s="35">
        <f t="shared" si="0"/>
        <v>6280</v>
      </c>
    </row>
    <row r="14" spans="2:18" ht="15">
      <c r="B14" s="93"/>
      <c r="C14" s="94"/>
      <c r="D14" s="95"/>
      <c r="E14" s="96"/>
      <c r="F14" s="97"/>
      <c r="G14" s="97"/>
      <c r="H14" s="98"/>
      <c r="I14" s="99"/>
      <c r="J14" s="100"/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0"/>
        <v>0</v>
      </c>
    </row>
    <row r="15" spans="2:18" ht="15">
      <c r="B15" s="93"/>
      <c r="C15" s="94"/>
      <c r="D15" s="95"/>
      <c r="E15" s="96"/>
      <c r="F15" s="97"/>
      <c r="G15" s="97"/>
      <c r="H15" s="98"/>
      <c r="I15" s="99"/>
      <c r="J15" s="100"/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0"/>
        <v>0</v>
      </c>
    </row>
    <row r="16" spans="2:18" ht="15">
      <c r="B16" s="93"/>
      <c r="C16" s="94"/>
      <c r="D16" s="108"/>
      <c r="E16" s="108"/>
      <c r="F16" s="97"/>
      <c r="G16" s="97"/>
      <c r="H16" s="98"/>
      <c r="I16" s="99"/>
      <c r="J16" s="100"/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0"/>
        <v>0</v>
      </c>
    </row>
    <row r="17" spans="2:18" ht="15">
      <c r="B17" s="93"/>
      <c r="C17" s="108"/>
      <c r="D17" s="95"/>
      <c r="E17" s="96"/>
      <c r="F17" s="97"/>
      <c r="G17" s="97"/>
      <c r="H17" s="98"/>
      <c r="I17" s="99"/>
      <c r="J17" s="100"/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0"/>
        <v>0</v>
      </c>
    </row>
    <row r="18" spans="2:18" ht="15">
      <c r="B18" s="93"/>
      <c r="C18" s="94"/>
      <c r="D18" s="95"/>
      <c r="E18" s="96"/>
      <c r="F18" s="97"/>
      <c r="G18" s="97"/>
      <c r="H18" s="98"/>
      <c r="I18" s="99"/>
      <c r="J18" s="100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0"/>
        <v>0</v>
      </c>
    </row>
    <row r="19" spans="2:18" ht="15">
      <c r="B19" s="93"/>
      <c r="C19" s="94"/>
      <c r="D19" s="95"/>
      <c r="E19" s="96"/>
      <c r="F19" s="97"/>
      <c r="G19" s="97"/>
      <c r="H19" s="98"/>
      <c r="I19" s="99"/>
      <c r="J19" s="100"/>
      <c r="K19" s="28">
        <v>9</v>
      </c>
      <c r="L19" s="110"/>
      <c r="M19" s="29"/>
      <c r="N19" s="29"/>
      <c r="O19" s="29"/>
      <c r="P19" s="30">
        <v>1.5</v>
      </c>
      <c r="Q19" s="31"/>
      <c r="R19" s="35">
        <f t="shared" si="0"/>
        <v>0</v>
      </c>
    </row>
    <row r="20" spans="2:18" ht="15">
      <c r="B20" s="93"/>
      <c r="C20" s="94"/>
      <c r="D20" s="95"/>
      <c r="E20" s="96"/>
      <c r="F20" s="97"/>
      <c r="G20" s="97"/>
      <c r="H20" s="98"/>
      <c r="I20" s="99"/>
      <c r="J20" s="100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0"/>
        <v>0</v>
      </c>
    </row>
    <row r="21" spans="2:18" ht="15">
      <c r="B21" s="93"/>
      <c r="C21" s="94"/>
      <c r="D21" s="95"/>
      <c r="E21" s="96"/>
      <c r="F21" s="97"/>
      <c r="G21" s="97"/>
      <c r="H21" s="98"/>
      <c r="I21" s="99"/>
      <c r="J21" s="100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0"/>
        <v>0</v>
      </c>
    </row>
    <row r="22" spans="2:18" ht="15">
      <c r="B22" s="93"/>
      <c r="C22" s="94"/>
      <c r="D22" s="95"/>
      <c r="E22" s="96"/>
      <c r="F22" s="97"/>
      <c r="G22" s="97"/>
      <c r="H22" s="98"/>
      <c r="I22" s="99"/>
      <c r="J22" s="100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0"/>
        <v>0</v>
      </c>
    </row>
    <row r="23" spans="2:18" ht="15">
      <c r="B23" s="93"/>
      <c r="C23" s="94"/>
      <c r="D23" s="95"/>
      <c r="E23" s="96"/>
      <c r="F23" s="97"/>
      <c r="G23" s="97"/>
      <c r="H23" s="98"/>
      <c r="I23" s="99"/>
      <c r="J23" s="100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0"/>
        <v>0</v>
      </c>
    </row>
    <row r="24" spans="2:18" ht="15">
      <c r="B24" s="93"/>
      <c r="C24" s="94"/>
      <c r="D24" s="95"/>
      <c r="E24" s="96"/>
      <c r="F24" s="97"/>
      <c r="G24" s="97"/>
      <c r="H24" s="98"/>
      <c r="I24" s="99"/>
      <c r="J24" s="100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0"/>
        <v>0</v>
      </c>
    </row>
    <row r="25" spans="2:18" ht="15">
      <c r="B25" s="93"/>
      <c r="C25" s="94"/>
      <c r="D25" s="95"/>
      <c r="E25" s="96"/>
      <c r="F25" s="97"/>
      <c r="G25" s="97"/>
      <c r="H25" s="98"/>
      <c r="I25" s="99"/>
      <c r="J25" s="100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0"/>
        <v>0</v>
      </c>
    </row>
    <row r="26" spans="2:18" ht="15">
      <c r="B26" s="93"/>
      <c r="C26" s="94"/>
      <c r="D26" s="95"/>
      <c r="E26" s="96"/>
      <c r="F26" s="97"/>
      <c r="G26" s="97"/>
      <c r="H26" s="98"/>
      <c r="I26" s="99"/>
      <c r="J26" s="100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0"/>
        <v>0</v>
      </c>
    </row>
    <row r="27" spans="2:18" ht="15">
      <c r="B27" s="93"/>
      <c r="C27" s="94"/>
      <c r="D27" s="95"/>
      <c r="E27" s="96"/>
      <c r="F27" s="97"/>
      <c r="G27" s="97"/>
      <c r="H27" s="98"/>
      <c r="I27" s="99"/>
      <c r="J27" s="100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0"/>
        <v>0</v>
      </c>
    </row>
    <row r="28" spans="2:18" ht="15.75" thickBot="1">
      <c r="B28" s="93"/>
      <c r="C28" s="101"/>
      <c r="D28" s="102"/>
      <c r="E28" s="103"/>
      <c r="F28" s="97"/>
      <c r="G28" s="97"/>
      <c r="H28" s="104"/>
      <c r="I28" s="105"/>
      <c r="J28" s="106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0"/>
        <v>0</v>
      </c>
    </row>
    <row r="29" spans="2:10" ht="15">
      <c r="B29" s="42" t="s">
        <v>17</v>
      </c>
      <c r="C29" s="43"/>
      <c r="D29" s="37"/>
      <c r="E29" s="37"/>
      <c r="F29" s="44"/>
      <c r="G29" s="45" t="s">
        <v>3</v>
      </c>
      <c r="H29" s="46"/>
      <c r="I29" s="47"/>
      <c r="J29" s="48">
        <f>SUM(J11:J28)</f>
        <v>64648</v>
      </c>
    </row>
    <row r="30" spans="2:10" ht="15">
      <c r="B30" s="49"/>
      <c r="C30" s="50"/>
      <c r="D30" s="51"/>
      <c r="E30" s="39"/>
      <c r="F30" s="52"/>
      <c r="G30" s="53" t="s">
        <v>13</v>
      </c>
      <c r="H30" s="54"/>
      <c r="I30" s="55"/>
      <c r="J30" s="56">
        <f>J29*I30</f>
        <v>0</v>
      </c>
    </row>
    <row r="31" spans="2:10" ht="15">
      <c r="B31" s="38"/>
      <c r="C31" s="39"/>
      <c r="D31" s="39"/>
      <c r="E31" s="39"/>
      <c r="F31" s="57"/>
      <c r="G31" s="58" t="s">
        <v>4</v>
      </c>
      <c r="H31" s="50"/>
      <c r="I31" s="59"/>
      <c r="J31" s="56">
        <f>J29-J30</f>
        <v>64648</v>
      </c>
    </row>
    <row r="32" spans="2:10" ht="15">
      <c r="B32" s="38"/>
      <c r="C32" s="39"/>
      <c r="D32" s="39"/>
      <c r="E32" s="39"/>
      <c r="F32" s="52"/>
      <c r="G32" s="53">
        <v>0.19</v>
      </c>
      <c r="H32" s="54"/>
      <c r="I32" s="55">
        <v>0.19</v>
      </c>
      <c r="J32" s="56">
        <f>J31*I32</f>
        <v>12283.12</v>
      </c>
    </row>
    <row r="33" spans="2:10" ht="15.75" thickBot="1">
      <c r="B33" s="40"/>
      <c r="C33" s="41"/>
      <c r="D33" s="41"/>
      <c r="E33" s="41"/>
      <c r="F33" s="60"/>
      <c r="G33" s="61" t="s">
        <v>2</v>
      </c>
      <c r="H33" s="62"/>
      <c r="I33" s="63"/>
      <c r="J33" s="64">
        <f>J31+J32</f>
        <v>76931.12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6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2015-10-01T13:46:25Z</cp:lastPrinted>
  <dcterms:created xsi:type="dcterms:W3CDTF">2013-07-12T05:01:37Z</dcterms:created>
  <dcterms:modified xsi:type="dcterms:W3CDTF">2015-10-01T13:47:06Z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