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<sst xmlns="http://schemas.openxmlformats.org/spreadsheetml/2006/main" count="854" uniqueCount="618">
  <si>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</si>
  <si>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</si>
  <si>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</si>
  <si>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</si>
  <si>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</si>
  <si>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</si>
  <si>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</si>
  <si>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</si>
  <si>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</si>
  <si>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</si>
  <si>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</si>
  <si>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</si>
  <si>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</si>
  <si>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</si>
  <si>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</si>
  <si>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</si>
  <si>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</si>
  <si>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</si>
  <si>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</si>
  <si>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</si>
  <si>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</si>
  <si>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</si>
  <si>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</si>
  <si>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</si>
  <si>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</si>
  <si>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</si>
  <si>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</si>
  <si>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</si>
  <si>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</si>
  <si>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</si>
  <si>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</si>
  <si>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</si>
  <si>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</si>
  <si>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</si>
  <si>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</si>
  <si>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</si>
  <si>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</si>
  <si>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</si>
  <si>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</si>
  <si>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</si>
  <si>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</si>
  <si>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</si>
  <si>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</si>
  <si>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</si>
  <si>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</si>
  <si>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</si>
  <si>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</si>
  <si>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</si>
  <si>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</si>
  <si>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</si>
  <si>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</si>
  <si>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</si>
  <si>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</si>
  <si>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</si>
  <si>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</si>
  <si>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</si>
  <si>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</si>
  <si>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</si>
  <si>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</si>
  <si>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</si>
  <si>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</si>
  <si>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</si>
  <si>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</si>
  <si>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</si>
  <si>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</si>
  <si>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</si>
  <si>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</si>
  <si>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</si>
  <si>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</si>
  <si>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</si>
  <si>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</si>
  <si>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</si>
  <si>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</si>
  <si>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</si>
  <si>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</si>
  <si>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</si>
  <si>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</si>
  <si>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</si>
  <si>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</si>
  <si>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</si>
  <si>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</si>
  <si>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</si>
  <si>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</si>
  <si>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</si>
  <si>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</si>
  <si>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</si>
  <si>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</si>
  <si>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</si>
  <si>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</si>
  <si>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</si>
  <si>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</si>
  <si>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</si>
  <si>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</si>
  <si>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</si>
  <si>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</si>
  <si>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</si>
  <si>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</si>
  <si>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</si>
  <si>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</si>
  <si>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</si>
  <si>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</si>
  <si>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</si>
  <si>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</si>
  <si>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</si>
  <si>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</si>
  <si>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</si>
  <si>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</si>
  <si>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</si>
  <si>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</si>
  <si>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</si>
  <si>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</si>
  <si>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</si>
  <si>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</si>
  <si>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</si>
  <si>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</si>
  <si>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</si>
  <si>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</si>
  <si>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</si>
  <si>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</si>
  <si>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</si>
  <si>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</si>
  <si>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</si>
  <si>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</si>
  <si>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</si>
  <si>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</si>
  <si>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</si>
  <si>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</si>
  <si>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</si>
  <si>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</si>
  <si>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</si>
  <si>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</si>
  <si>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</si>
  <si>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</si>
  <si>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</si>
  <si>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</si>
  <si>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</si>
  <si>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</si>
  <si>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</si>
  <si>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</si>
  <si>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</si>
  <si>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</si>
  <si>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</si>
  <si>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</si>
  <si>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</si>
  <si>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</si>
  <si>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</si>
  <si>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</si>
  <si>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</si>
  <si>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</si>
  <si>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</si>
  <si>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</si>
  <si>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</si>
  <si>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</si>
  <si>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</si>
  <si>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</si>
  <si>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</si>
  <si>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</si>
  <si>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</si>
  <si>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</si>
  <si>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</si>
  <si>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</si>
  <si>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</si>
  <si>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</si>
  <si>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</si>
  <si>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</si>
  <si>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</si>
  <si>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</si>
  <si>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</si>
  <si>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</si>
  <si>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</si>
  <si>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</si>
  <si>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</si>
  <si>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</si>
  <si>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</si>
  <si>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</si>
  <si>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</si>
  <si>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</si>
  <si>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</si>
  <si>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</si>
  <si>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</si>
  <si>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</si>
  <si>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</si>
  <si>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</si>
  <si>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</si>
  <si>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</si>
  <si>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</si>
  <si>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</si>
  <si>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</si>
  <si>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</si>
  <si>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</si>
  <si>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</si>
  <si>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</si>
  <si>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</si>
  <si>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</si>
  <si>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</si>
  <si>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</si>
  <si>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</si>
  <si>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</si>
  <si>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</si>
  <si>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</si>
  <si>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</si>
  <si>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</si>
  <si>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</si>
  <si>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</si>
  <si>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</si>
  <si>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</si>
  <si>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</si>
  <si>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</si>
  <si>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</si>
  <si>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</si>
  <si>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</si>
  <si>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</si>
  <si>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</si>
  <si>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</si>
  <si>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</si>
  <si>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</si>
  <si>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</si>
  <si>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</si>
  <si>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</si>
  <si>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</si>
  <si>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</si>
  <si>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</si>
  <si>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</si>
  <si>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</si>
  <si>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</si>
  <si>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</si>
  <si>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</si>
  <si>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</si>
  <si>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</si>
  <si>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</si>
  <si>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</si>
  <si>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</si>
  <si>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</si>
  <si>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</si>
  <si>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</si>
  <si>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</si>
  <si>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</si>
  <si>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</si>
  <si>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</si>
  <si>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</si>
  <si>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</si>
  <si>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</si>
  <si>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</si>
  <si>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</si>
  <si>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</si>
  <si>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</si>
  <si>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</si>
  <si>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</si>
  <si>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</si>
  <si>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</si>
  <si>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</si>
  <si>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</si>
  <si>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</si>
  <si>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</si>
  <si>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</si>
  <si>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</si>
  <si>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</si>
  <si>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</si>
  <si>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</si>
  <si>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</si>
  <si>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</si>
  <si>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</si>
  <si>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</si>
  <si>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</si>
  <si>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</si>
  <si>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</si>
  <si>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</si>
  <si>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</si>
  <si>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</si>
  <si>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</si>
  <si>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</si>
  <si>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</si>
  <si>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</si>
  <si>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</si>
  <si>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</si>
  <si>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</si>
  <si>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</si>
  <si>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</si>
  <si>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</si>
  <si>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</si>
  <si>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</si>
  <si>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</si>
  <si>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</si>
  <si>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</si>
  <si>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</si>
  <si>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</si>
  <si>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</si>
  <si>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</si>
  <si>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</si>
  <si>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</si>
  <si>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</si>
  <si>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</si>
  <si>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</si>
  <si>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</si>
  <si>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</si>
  <si>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</si>
  <si>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</si>
  <si>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</si>
  <si>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</si>
  <si>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</si>
  <si>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</si>
  <si>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</si>
  <si>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</si>
  <si>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</si>
  <si>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</si>
  <si>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</si>
  <si>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</si>
  <si>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</si>
  <si>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</si>
  <si>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</si>
  <si>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</si>
  <si>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</si>
  <si>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</si>
  <si>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</si>
  <si>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</si>
  <si>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</si>
  <si>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</si>
  <si>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</si>
  <si>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</si>
  <si>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</si>
  <si>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</si>
  <si>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</si>
  <si>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</si>
  <si>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</si>
  <si>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</si>
  <si>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</si>
  <si>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</si>
  <si>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</si>
  <si>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</si>
  <si>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</si>
  <si>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</si>
  <si>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</si>
  <si>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</si>
  <si>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</si>
  <si>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</si>
  <si>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</si>
  <si>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</si>
  <si>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</si>
  <si>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</si>
  <si>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</si>
  <si>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</si>
  <si>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</si>
  <si>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</si>
  <si>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</si>
  <si>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</si>
  <si>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</si>
  <si>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</si>
  <si>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</si>
  <si>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</si>
  <si>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</si>
  <si>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</si>
  <si>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</si>
  <si>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</si>
  <si>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</si>
  <si>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</si>
  <si>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</si>
  <si>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</si>
  <si>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</si>
  <si>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</si>
  <si>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</si>
  <si>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</si>
  <si>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</si>
  <si>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</si>
  <si>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</si>
  <si>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</si>
  <si>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</si>
  <si>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</si>
  <si>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</si>
  <si>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</si>
  <si>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</si>
  <si>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</si>
  <si>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</si>
  <si>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</si>
  <si>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</si>
  <si>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</si>
  <si>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</si>
  <si>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</si>
  <si>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</si>
  <si>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</si>
  <si>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</si>
  <si>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</si>
  <si>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</si>
  <si>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</si>
  <si>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</si>
  <si>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</si>
  <si>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</si>
  <si>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</si>
  <si>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</si>
  <si>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</si>
  <si>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</si>
  <si>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</si>
  <si>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</si>
  <si>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</si>
  <si>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</si>
  <si>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</si>
  <si>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</si>
  <si>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</si>
  <si>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</si>
  <si>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</si>
  <si>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</si>
  <si>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</si>
  <si>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</si>
  <si>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</si>
  <si>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</si>
  <si>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</si>
  <si>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</si>
  <si>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</si>
  <si>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</si>
  <si>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</si>
  <si>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</si>
  <si>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</si>
  <si>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</si>
  <si>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</si>
  <si>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</si>
  <si>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</si>
  <si>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</si>
  <si>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</si>
  <si>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</si>
  <si>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</si>
  <si>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</si>
  <si>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</si>
  <si>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</si>
  <si>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</si>
  <si>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</si>
  <si>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</si>
  <si>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</si>
  <si>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</si>
  <si>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</si>
  <si>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</si>
  <si>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</si>
  <si>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</si>
  <si>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</si>
  <si>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</si>
  <si>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</si>
  <si>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</si>
  <si>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</si>
  <si>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</si>
  <si>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</si>
  <si>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</si>
  <si>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</si>
  <si>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</si>
  <si>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</si>
  <si>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</si>
  <si>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</si>
  <si>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</si>
  <si>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</si>
  <si>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</si>
  <si>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</si>
  <si>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</si>
  <si>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</si>
  <si>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</si>
  <si>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</si>
  <si>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</si>
  <si>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</si>
  <si>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</si>
  <si>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</si>
  <si>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</si>
  <si>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</si>
  <si>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</si>
  <si>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</si>
  <si>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</si>
  <si>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</si>
  <si>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</si>
  <si>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</si>
  <si>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</si>
  <si>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</si>
  <si>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</si>
  <si>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</si>
  <si>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</si>
  <si>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</si>
  <si>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</si>
  <si>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</si>
  <si>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</si>
  <si>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</si>
  <si>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</si>
  <si>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</si>
  <si>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</si>
  <si>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</si>
  <si>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</si>
  <si>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</si>
  <si>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</si>
  <si>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</si>
  <si>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</si>
  <si>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</si>
  <si>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</si>
  <si>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</si>
  <si>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</si>
  <si>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</si>
  <si>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</si>
  <si>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</si>
  <si>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</si>
  <si>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</si>
  <si>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</si>
  <si>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</si>
  <si>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</si>
  <si>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</si>
  <si>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</si>
  <si>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</si>
  <si>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</si>
  <si>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</si>
  <si>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</si>
  <si>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</si>
  <si>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</si>
  <si>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</si>
  <si>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</si>
  <si>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</si>
  <si>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</si>
  <si>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</si>
  <si>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</si>
  <si>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</si>
  <si>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</si>
  <si>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</si>
  <si>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</si>
  <si>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</si>
  <si>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</si>
  <si>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</si>
  <si>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</si>
  <si>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</si>
  <si>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</si>
  <si>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</si>
  <si>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</si>
  <si>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</si>
  <si>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</si>
  <si>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</si>
  <si>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</si>
  <si>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</si>
  <si>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</si>
  <si>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</si>
  <si>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</si>
  <si>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</si>
  <si>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</si>
  <si>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</si>
  <si>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</si>
  <si>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</si>
  <si>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</si>
  <si>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</si>
  <si>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</si>
  <si>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</si>
  <si>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</si>
  <si>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</si>
  <si>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</si>
  <si>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</si>
  <si>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</si>
  <si>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</si>
  <si>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</si>
  <si>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</si>
  <si>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</si>
  <si>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</si>
  <si>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</si>
  <si>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</si>
  <si>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</si>
  <si>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</si>
  <si>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</si>
  <si>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</si>
  <si>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</si>
  <si>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</si>
  <si>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</si>
  <si>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</si>
  <si>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</si>
  <si>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</si>
  <si>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</si>
  <si>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</si>
  <si>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</si>
  <si>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</si>
  <si>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</si>
  <si>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</si>
  <si>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</si>
  <si>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</si>
  <si>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</si>
  <si>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</si>
  <si>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</si>
  <si>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</si>
  <si>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</si>
  <si>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</si>
  <si>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</si>
  <si>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</si>
  <si>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</si>
  <si>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</si>
  <si>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</si>
  <si>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</si>
  <si>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</si>
  <si>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</si>
  <si>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</si>
  <si>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</si>
  <si>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</si>
  <si>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</si>
  <si>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</si>
  <si>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</si>
  <si>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</si>
  <si>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</si>
  <si>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</si>
  <si>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</si>
  <si>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</si>
  <si>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</si>
  <si>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</si>
  <si>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</si>
  <si>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</si>
  <si>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</si>
  <si>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</si>
  <si>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</si>
  <si>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</si>
  <si>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</si>
  <si>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</si>
  <si>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</si>
  <si>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</si>
  <si>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</si>
  <si>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</si>
  <si>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</si>
  <si>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</si>
  <si>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</si>
  <si>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</si>
  <si>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60 DIAS OC</t>
  </si>
  <si>
    <t>LUIS DIAZ</t>
  </si>
  <si>
    <t>ENTREGA INMEDIATA</t>
  </si>
  <si>
    <t>AITEC</t>
  </si>
  <si>
    <t>ADAPTADOR 6 FJX - 6 MJ 90°</t>
  </si>
  <si>
    <t>SERV</t>
  </si>
  <si>
    <t>INSPAIN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</si>
</sst>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72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73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 horizontal="center"/>
      <protection locked="0"/>
    </xf>
    <xf numFmtId="174" fontId="26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/>
    </xf>
    <xf numFmtId="174" fontId="26" fillId="33" borderId="0" xfId="0" applyNumberFormat="1" applyFont="1" applyFill="1" applyBorder="1" applyAlignment="1" applyProtection="1">
      <alignment/>
      <protection/>
    </xf>
    <xf numFmtId="0" fontId="26" fillId="33" borderId="15" xfId="45" applyFont="1" applyFill="1" applyBorder="1" applyAlignment="1" applyProtection="1">
      <alignment horizontal="left"/>
      <protection/>
    </xf>
    <xf numFmtId="174" fontId="26" fillId="33" borderId="15" xfId="0" applyNumberFormat="1" applyFont="1" applyFill="1" applyBorder="1" applyAlignment="1" applyProtection="1">
      <alignment horizontal="left"/>
      <protection/>
    </xf>
    <xf numFmtId="172" fontId="26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172" fontId="26" fillId="33" borderId="31" xfId="0" applyNumberFormat="1" applyFont="1" applyFill="1" applyBorder="1" applyAlignment="1" applyProtection="1">
      <alignment horizontal="left" vertical="center"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0" fontId="25" fillId="33" borderId="26" xfId="0" applyFont="1" applyFill="1" applyBorder="1" applyAlignment="1" applyProtection="1">
      <alignment horizontal="center"/>
      <protection locked="0"/>
    </xf>
    <xf numFmtId="0" fontId="25" fillId="33" borderId="36" xfId="0" applyFont="1" applyFill="1" applyBorder="1" applyAlignment="1" applyProtection="1">
      <alignment horizontal="center"/>
      <protection locked="0"/>
    </xf>
    <xf numFmtId="0" fontId="25" fillId="33" borderId="27" xfId="0" applyFont="1" applyFill="1" applyBorder="1" applyAlignment="1" applyProtection="1">
      <alignment horizontal="center"/>
      <protection locked="0"/>
    </xf>
    <xf numFmtId="0" fontId="25" fillId="33" borderId="28" xfId="0" applyFont="1" applyFill="1" applyBorder="1" applyAlignment="1" applyProtection="1">
      <alignment horizontal="center"/>
      <protection locked="0"/>
    </xf>
    <xf numFmtId="0" fontId="25" fillId="33" borderId="35" xfId="0" applyNumberFormat="1" applyFont="1" applyFill="1" applyBorder="1" applyAlignment="1" applyProtection="1">
      <alignment horizontal="center"/>
      <protection locked="0"/>
    </xf>
    <xf numFmtId="174" fontId="25" fillId="33" borderId="35" xfId="0" applyNumberFormat="1" applyFont="1" applyFill="1" applyBorder="1" applyAlignment="1" applyProtection="1">
      <alignment horizontal="center"/>
      <protection/>
    </xf>
    <xf numFmtId="174" fontId="25" fillId="33" borderId="35" xfId="0" applyNumberFormat="1" applyFont="1" applyFill="1" applyBorder="1" applyAlignment="1" applyProtection="1">
      <alignment horizontal="center"/>
      <protection locked="0"/>
    </xf>
    <xf numFmtId="174" fontId="25" fillId="33" borderId="12" xfId="0" applyNumberFormat="1" applyFont="1" applyFill="1" applyBorder="1" applyAlignment="1" applyProtection="1">
      <alignment horizontal="center"/>
      <protection/>
    </xf>
    <xf numFmtId="0" fontId="25" fillId="33" borderId="37" xfId="0" applyNumberFormat="1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37" xfId="0" applyFont="1" applyFill="1" applyBorder="1" applyAlignment="1" applyProtection="1">
      <alignment horizontal="center"/>
      <protection locked="0"/>
    </xf>
    <xf numFmtId="174" fontId="25" fillId="33" borderId="37" xfId="0" applyNumberFormat="1" applyFont="1" applyFill="1" applyBorder="1" applyAlignment="1" applyProtection="1">
      <alignment horizontal="center"/>
      <protection/>
    </xf>
    <xf numFmtId="174" fontId="25" fillId="33" borderId="37" xfId="0" applyNumberFormat="1" applyFont="1" applyFill="1" applyBorder="1" applyAlignment="1" applyProtection="1">
      <alignment horizontal="center"/>
      <protection locked="0"/>
    </xf>
    <xf numFmtId="174" fontId="25" fillId="33" borderId="15" xfId="0" applyNumberFormat="1" applyFont="1" applyFill="1" applyBorder="1" applyAlignment="1" applyProtection="1">
      <alignment horizont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31" xfId="0" applyFont="1" applyFill="1" applyBorder="1" applyAlignment="1" applyProtection="1">
      <alignment/>
      <protection locked="0"/>
    </xf>
    <xf numFmtId="174" fontId="25" fillId="33" borderId="38" xfId="0" applyNumberFormat="1" applyFont="1" applyFill="1" applyBorder="1" applyAlignment="1" applyProtection="1">
      <alignment horizontal="center"/>
      <protection/>
    </xf>
    <xf numFmtId="174" fontId="25" fillId="33" borderId="38" xfId="0" applyNumberFormat="1" applyFont="1" applyFill="1" applyBorder="1" applyAlignment="1" applyProtection="1">
      <alignment horizontal="center"/>
      <protection locked="0"/>
    </xf>
    <xf numFmtId="174" fontId="25" fillId="33" borderId="31" xfId="0" applyNumberFormat="1" applyFont="1" applyFill="1" applyBorder="1" applyAlignment="1" applyProtection="1">
      <alignment horizontal="center"/>
      <protection/>
    </xf>
    <xf numFmtId="0" fontId="25" fillId="33" borderId="0" xfId="0" applyFont="1" applyFill="1" applyAlignment="1" applyProtection="1">
      <alignment horizontal="left"/>
      <protection locked="0"/>
    </xf>
    <xf numFmtId="0" fontId="26" fillId="33" borderId="24" xfId="0" applyFont="1" applyFill="1" applyBorder="1" applyAlignment="1" applyProtection="1">
      <alignment vertical="top"/>
      <protection locked="0"/>
    </xf>
    <xf numFmtId="0" fontId="25" fillId="33" borderId="39" xfId="0" applyFont="1" applyFill="1" applyBorder="1" applyAlignment="1" applyProtection="1">
      <alignment horizontal="center"/>
      <protection locked="0"/>
    </xf>
    <xf numFmtId="0" fontId="25" fillId="33" borderId="40" xfId="0" applyFont="1" applyFill="1" applyBorder="1" applyAlignment="1" applyProtection="1">
      <alignment/>
      <protection locked="0"/>
    </xf>
    <xf numFmtId="0" fontId="25" fillId="33" borderId="41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74" fontId="26" fillId="33" borderId="0" xfId="0" applyNumberFormat="1" applyFont="1" applyFill="1" applyBorder="1" applyAlignment="1" applyProtection="1">
      <alignment horizontal="left"/>
      <protection/>
    </xf>
    <xf numFmtId="174" fontId="26" fillId="33" borderId="15" xfId="0" applyNumberFormat="1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L15" sqref="L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3111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7"/>
      <c r="F5" s="117"/>
      <c r="G5" s="117"/>
      <c r="H5" s="117"/>
      <c r="I5" s="117"/>
      <c r="J5" s="118"/>
      <c r="K5" s="20"/>
    </row>
    <row r="6" spans="2:10" ht="17.25" customHeight="1">
      <c r="B6" s="72" t="s">
        <v>27</v>
      </c>
      <c r="C6" s="73"/>
      <c r="D6" s="75" t="s">
        <v>193</v>
      </c>
      <c r="E6" s="73" t="s">
        <v>7</v>
      </c>
      <c r="F6" s="117"/>
      <c r="G6" s="117"/>
      <c r="H6" s="117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7" t="s">
        <v>29</v>
      </c>
      <c r="G7" s="117"/>
      <c r="H7" s="117"/>
      <c r="I7" s="73" t="s">
        <v>26</v>
      </c>
      <c r="J7" s="78" t="s">
        <v>612</v>
      </c>
    </row>
    <row r="8" spans="2:12" ht="15.75" thickBot="1">
      <c r="B8" s="115" t="s">
        <v>28</v>
      </c>
      <c r="C8" s="116"/>
      <c r="D8" s="75" t="s">
        <v>611</v>
      </c>
      <c r="E8" s="73" t="s">
        <v>11</v>
      </c>
      <c r="F8" s="117" t="s">
        <v>610</v>
      </c>
      <c r="G8" s="117"/>
      <c r="H8" s="117"/>
      <c r="I8" s="73" t="s">
        <v>14</v>
      </c>
      <c r="J8" s="79">
        <f ca="1">TODAY()</f>
        <v>42278</v>
      </c>
      <c r="K8" s="20"/>
      <c r="L8" s="20"/>
    </row>
    <row r="9" spans="2:18" ht="16.5" thickBot="1" thickTop="1">
      <c r="B9" s="80"/>
      <c r="C9" s="81"/>
      <c r="D9" s="108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09" t="s">
        <v>24</v>
      </c>
      <c r="D10" s="110"/>
      <c r="E10" s="111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 t="s">
        <v>616</v>
      </c>
      <c r="M10" s="25" t="s">
        <v>617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2" t="s">
        <v>615</v>
      </c>
      <c r="D11" s="113"/>
      <c r="E11" s="114"/>
      <c r="F11" s="84">
        <v>20</v>
      </c>
      <c r="G11" s="84" t="s">
        <v>23</v>
      </c>
      <c r="H11" s="90">
        <f>+R11</f>
        <v>2340</v>
      </c>
      <c r="I11" s="91">
        <v>0</v>
      </c>
      <c r="J11" s="92">
        <f>F11*H11*(1-I11/100)</f>
        <v>46800</v>
      </c>
      <c r="K11" s="28" t="s">
        <v>614</v>
      </c>
      <c r="L11" s="29">
        <f>1800*(1-0.2)</f>
        <v>1440</v>
      </c>
      <c r="M11" s="29">
        <v>1560</v>
      </c>
      <c r="N11" s="29"/>
      <c r="O11" s="29"/>
      <c r="P11" s="30">
        <v>1.5</v>
      </c>
      <c r="Q11" s="31">
        <f>+M11</f>
        <v>1560</v>
      </c>
      <c r="R11" s="35">
        <f aca="true" t="shared" si="0" ref="R11:R28">Q11*P11</f>
        <v>2340</v>
      </c>
    </row>
    <row r="12" spans="2:18" ht="15">
      <c r="B12" s="93"/>
      <c r="C12" s="115"/>
      <c r="D12" s="119"/>
      <c r="E12" s="120"/>
      <c r="F12" s="97"/>
      <c r="G12" s="97"/>
      <c r="H12" s="98"/>
      <c r="I12" s="99">
        <v>0</v>
      </c>
      <c r="J12" s="98">
        <f aca="true" t="shared" si="1" ref="J12:J21">F12*H12*(1-I12/100)</f>
        <v>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t="shared" si="0"/>
        <v>0</v>
      </c>
    </row>
    <row r="13" spans="2:18" ht="15">
      <c r="B13" s="93"/>
      <c r="C13" s="115"/>
      <c r="D13" s="119"/>
      <c r="E13" s="120"/>
      <c r="F13" s="97"/>
      <c r="G13" s="97"/>
      <c r="H13" s="98"/>
      <c r="I13" s="99">
        <v>0</v>
      </c>
      <c r="J13" s="98">
        <f t="shared" si="1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0"/>
        <v>0</v>
      </c>
    </row>
    <row r="14" spans="2:18" ht="15">
      <c r="B14" s="93"/>
      <c r="C14" s="115"/>
      <c r="D14" s="119"/>
      <c r="E14" s="120"/>
      <c r="F14" s="97"/>
      <c r="G14" s="97"/>
      <c r="H14" s="98"/>
      <c r="I14" s="99">
        <v>0</v>
      </c>
      <c r="J14" s="100">
        <f t="shared" si="1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93"/>
      <c r="C15" s="115"/>
      <c r="D15" s="119"/>
      <c r="E15" s="120"/>
      <c r="F15" s="97"/>
      <c r="G15" s="97"/>
      <c r="H15" s="98"/>
      <c r="I15" s="99">
        <v>0</v>
      </c>
      <c r="J15" s="98">
        <f t="shared" si="1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93"/>
      <c r="C16" s="115"/>
      <c r="D16" s="119"/>
      <c r="E16" s="120"/>
      <c r="F16" s="97"/>
      <c r="G16" s="97"/>
      <c r="H16" s="98"/>
      <c r="I16" s="99">
        <v>0</v>
      </c>
      <c r="J16" s="98">
        <f t="shared" si="1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93"/>
      <c r="C17" s="115"/>
      <c r="D17" s="119"/>
      <c r="E17" s="120"/>
      <c r="F17" s="97"/>
      <c r="G17" s="97"/>
      <c r="H17" s="98"/>
      <c r="I17" s="99">
        <v>0</v>
      </c>
      <c r="J17" s="98">
        <f t="shared" si="1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93"/>
      <c r="C18" s="115"/>
      <c r="D18" s="119"/>
      <c r="E18" s="120"/>
      <c r="F18" s="97"/>
      <c r="G18" s="97"/>
      <c r="H18" s="98"/>
      <c r="I18" s="99">
        <v>0</v>
      </c>
      <c r="J18" s="100">
        <f t="shared" si="1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93"/>
      <c r="C19" s="115"/>
      <c r="D19" s="119"/>
      <c r="E19" s="120"/>
      <c r="F19" s="97"/>
      <c r="G19" s="97"/>
      <c r="H19" s="98"/>
      <c r="I19" s="99">
        <v>0</v>
      </c>
      <c r="J19" s="98">
        <f t="shared" si="1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93"/>
      <c r="C20" s="115"/>
      <c r="D20" s="119"/>
      <c r="E20" s="120"/>
      <c r="F20" s="97"/>
      <c r="G20" s="97"/>
      <c r="H20" s="98"/>
      <c r="I20" s="99">
        <v>0</v>
      </c>
      <c r="J20" s="100">
        <f t="shared" si="1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93"/>
      <c r="C21" s="115"/>
      <c r="D21" s="119"/>
      <c r="E21" s="120"/>
      <c r="F21" s="97"/>
      <c r="G21" s="97"/>
      <c r="H21" s="98"/>
      <c r="I21" s="99">
        <v>0</v>
      </c>
      <c r="J21" s="98">
        <f t="shared" si="1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2" t="s">
        <v>17</v>
      </c>
      <c r="C29" s="43"/>
      <c r="D29" s="37" t="s">
        <v>613</v>
      </c>
      <c r="E29" s="37"/>
      <c r="F29" s="44"/>
      <c r="G29" s="45" t="s">
        <v>3</v>
      </c>
      <c r="H29" s="46"/>
      <c r="I29" s="47"/>
      <c r="J29" s="48">
        <f>SUM(J11:J28)</f>
        <v>46800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46800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8892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55692</v>
      </c>
    </row>
  </sheetData>
  <sheetProtection formatCells="0"/>
  <mergeCells count="17"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2015-10-01T20:11:37Z</cp:lastPrinted>
  <dcterms:created xsi:type="dcterms:W3CDTF">2013-07-12T05:01:37Z</dcterms:created>
  <dcterms:modified xsi:type="dcterms:W3CDTF">2015-10-01T20:14:32Z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