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3" i="1" l="1"/>
  <c r="Q14" i="1"/>
  <c r="Q12" i="1" l="1"/>
  <c r="Q15" i="1" l="1"/>
  <c r="Q16" i="1" l="1"/>
  <c r="Q17" i="1" l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<sst xmlns="http://schemas.openxmlformats.org/spreadsheetml/2006/main" count="1183" uniqueCount="804">
  <si>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</si>
  <si>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</si>
  <si>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</si>
  <si>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</si>
  <si>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</si>
  <si>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</si>
  <si>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</si>
  <si>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</si>
  <si>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</si>
  <si>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</si>
  <si>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</si>
  <si>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</si>
  <si>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</si>
  <si>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</si>
  <si>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</si>
  <si>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</si>
  <si>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</si>
  <si>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</si>
  <si>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</si>
  <si>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</si>
  <si>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</si>
  <si>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</si>
  <si>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</si>
  <si>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</si>
  <si>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</si>
  <si>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</si>
  <si>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</si>
  <si>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</si>
  <si>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</si>
  <si>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</si>
  <si>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</si>
  <si>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</si>
  <si>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</si>
  <si>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</si>
  <si>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</si>
  <si>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</si>
  <si>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</si>
  <si>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</si>
  <si>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</si>
  <si>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</si>
  <si>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</si>
  <si>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</si>
  <si>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</si>
  <si>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</si>
  <si>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</si>
  <si>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</si>
  <si>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</si>
  <si>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</si>
  <si>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</si>
  <si>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</si>
  <si>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</si>
  <si>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</si>
  <si>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</si>
  <si>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</si>
  <si>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</si>
  <si>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</si>
  <si>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</si>
  <si>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</si>
  <si>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</si>
  <si>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</si>
  <si>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</si>
  <si>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</si>
  <si>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</si>
  <si>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</si>
  <si>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</si>
  <si>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</si>
  <si>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</si>
  <si>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</si>
  <si>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</si>
  <si>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</si>
  <si>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</si>
  <si>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</si>
  <si>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</si>
  <si>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</si>
  <si>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</si>
  <si>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</si>
  <si>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</si>
  <si>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</si>
  <si>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</si>
  <si>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</si>
  <si>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</si>
  <si>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</si>
  <si>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</si>
  <si>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</si>
  <si>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</si>
  <si>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</si>
  <si>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</si>
  <si>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</si>
  <si>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</si>
  <si>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</si>
  <si>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</si>
  <si>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</si>
  <si>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</si>
  <si>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</si>
  <si>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</si>
  <si>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</si>
  <si>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</si>
  <si>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</si>
  <si>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</si>
  <si>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</si>
  <si>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</si>
  <si>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</si>
  <si>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</si>
  <si>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</si>
  <si>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</si>
  <si>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</si>
  <si>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</si>
  <si>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</si>
  <si>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</si>
  <si>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</si>
  <si>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</si>
  <si>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</si>
  <si>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</si>
  <si>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</si>
  <si>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</si>
  <si>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</si>
  <si>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</si>
  <si>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</si>
  <si>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</si>
  <si>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</si>
  <si>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</si>
  <si>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</si>
  <si>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</si>
  <si>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</si>
  <si>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</si>
  <si>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</si>
  <si>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</si>
  <si>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</si>
  <si>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</si>
  <si>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</si>
  <si>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</si>
  <si>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</si>
  <si>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</si>
  <si>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</si>
  <si>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</si>
  <si>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</si>
  <si>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</si>
  <si>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</si>
  <si>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</si>
  <si>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</si>
  <si>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</si>
  <si>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</si>
  <si>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</si>
  <si>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</si>
  <si>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</si>
  <si>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</si>
  <si>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</si>
  <si>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</si>
  <si>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</si>
  <si>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</si>
  <si>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</si>
  <si>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</si>
  <si>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</si>
  <si>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</si>
  <si>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</si>
  <si>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</si>
  <si>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</si>
  <si>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</si>
  <si>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</si>
  <si>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</si>
  <si>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</si>
  <si>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</si>
  <si>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</si>
  <si>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</si>
  <si>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</si>
  <si>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</si>
  <si>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</si>
  <si>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</si>
  <si>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</si>
  <si>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</si>
  <si>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</si>
  <si>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</si>
  <si>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</si>
  <si>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</si>
  <si>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</si>
  <si>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</si>
  <si>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</si>
  <si>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</si>
  <si>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</si>
  <si>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</si>
  <si>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</si>
  <si>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</si>
  <si>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</si>
  <si>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</si>
  <si>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</si>
  <si>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</si>
  <si>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</si>
  <si>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</si>
  <si>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</si>
  <si>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</si>
  <si>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</si>
  <si>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</si>
  <si>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</si>
  <si>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</si>
  <si>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</si>
  <si>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</si>
  <si>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</si>
  <si>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</si>
  <si>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</si>
  <si>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</si>
  <si>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</si>
  <si>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</si>
  <si>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</si>
  <si>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</si>
  <si>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</si>
  <si>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</si>
  <si>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</si>
  <si>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</si>
  <si>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</si>
  <si>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</si>
  <si>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</si>
  <si>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</si>
  <si>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</si>
  <si>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</si>
  <si>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</si>
  <si>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</si>
  <si>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</si>
  <si>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</si>
  <si>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</si>
  <si>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</si>
  <si>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</si>
  <si>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</si>
  <si>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</si>
  <si>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</si>
  <si>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</si>
  <si>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</si>
  <si>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</si>
  <si>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</si>
  <si>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</si>
  <si>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</si>
  <si>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</si>
  <si>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</si>
  <si>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</si>
  <si>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</si>
  <si>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</si>
  <si>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</si>
  <si>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</si>
  <si>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</si>
  <si>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</si>
  <si>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</si>
  <si>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</si>
  <si>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</si>
  <si>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</si>
  <si>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</si>
  <si>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</si>
  <si>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</si>
  <si>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</si>
  <si>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</si>
  <si>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</si>
  <si>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</si>
  <si>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</si>
  <si>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</si>
  <si>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</si>
  <si>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</si>
  <si>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</si>
  <si>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</si>
  <si>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</si>
  <si>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</si>
  <si>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</si>
  <si>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</si>
  <si>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</si>
  <si>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</si>
  <si>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</si>
  <si>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</si>
  <si>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</si>
  <si>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</si>
  <si>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</si>
  <si>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</si>
  <si>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</si>
  <si>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</si>
  <si>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</si>
  <si>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</si>
  <si>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</si>
  <si>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</si>
  <si>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</si>
  <si>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</si>
  <si>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</si>
  <si>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</si>
  <si>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</si>
  <si>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</si>
  <si>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</si>
  <si>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</si>
  <si>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</si>
  <si>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</si>
  <si>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</si>
  <si>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</si>
  <si>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</si>
  <si>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</si>
  <si>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</si>
  <si>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</si>
  <si>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</si>
  <si>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</si>
  <si>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</si>
  <si>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</si>
  <si>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</si>
  <si>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</si>
  <si>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</si>
  <si>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</si>
  <si>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</si>
  <si>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</si>
  <si>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</si>
  <si>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</si>
  <si>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</si>
  <si>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</si>
  <si>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</si>
  <si>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</si>
  <si>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</si>
  <si>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</si>
  <si>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</si>
  <si>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</si>
  <si>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</si>
  <si>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</si>
  <si>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</si>
  <si>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</si>
  <si>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</si>
  <si>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</si>
  <si>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</si>
  <si>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</si>
  <si>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</si>
  <si>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</si>
  <si>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</si>
  <si>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</si>
  <si>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</si>
  <si>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</si>
  <si>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</si>
  <si>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</si>
  <si>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</si>
  <si>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</si>
  <si>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</si>
  <si>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</si>
  <si>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</si>
  <si>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</si>
  <si>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</si>
  <si>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</si>
  <si>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</si>
  <si>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</si>
  <si>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</si>
  <si>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</si>
  <si>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</si>
  <si>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</si>
  <si>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</si>
  <si>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</si>
  <si>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</si>
  <si>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</si>
  <si>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</si>
  <si>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</si>
  <si>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</si>
  <si>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</si>
  <si>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</si>
  <si>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</si>
  <si>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</si>
  <si>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</si>
  <si>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</si>
  <si>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</si>
  <si>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</si>
  <si>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</si>
  <si>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</si>
  <si>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</si>
  <si>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</si>
  <si>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</si>
  <si>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</si>
  <si>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</si>
  <si>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</si>
  <si>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</si>
  <si>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</si>
  <si>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</si>
  <si>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</si>
  <si>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</si>
  <si>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</si>
  <si>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</si>
  <si>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</si>
  <si>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</si>
  <si>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</si>
  <si>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</si>
  <si>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</si>
  <si>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</si>
  <si>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</si>
  <si>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</si>
  <si>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</si>
  <si>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</si>
  <si>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</si>
  <si>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</si>
  <si>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</si>
  <si>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</si>
  <si>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</si>
  <si>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</si>
  <si>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</si>
  <si>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</si>
  <si>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</si>
  <si>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</si>
  <si>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</si>
  <si>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</si>
  <si>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</si>
  <si>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</si>
  <si>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</si>
  <si>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</si>
  <si>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</si>
  <si>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</si>
  <si>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</si>
  <si>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</si>
  <si>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</si>
  <si>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</si>
  <si>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</si>
  <si>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</si>
  <si>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</si>
  <si>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</si>
  <si>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</si>
  <si>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</si>
  <si>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</si>
  <si>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</si>
  <si>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</si>
  <si>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</si>
  <si>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</si>
  <si>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</si>
  <si>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</si>
  <si>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</si>
  <si>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</si>
  <si>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</si>
  <si>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</si>
  <si>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</si>
  <si>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</si>
  <si>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</si>
  <si>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</si>
  <si>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</si>
  <si>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</si>
  <si>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</si>
  <si>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</si>
  <si>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</si>
  <si>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</si>
  <si>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</si>
  <si>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</si>
  <si>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</si>
  <si>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</si>
  <si>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</si>
  <si>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</si>
  <si>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</si>
  <si>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</si>
  <si>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</si>
  <si>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</si>
  <si>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</si>
  <si>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</si>
  <si>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</si>
  <si>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</si>
  <si>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</si>
  <si>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</si>
  <si>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</si>
  <si>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</si>
  <si>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</si>
  <si>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</si>
  <si>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</si>
  <si>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</si>
  <si>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</si>
  <si>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</si>
  <si>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</si>
  <si>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</si>
  <si>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</si>
  <si>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</si>
  <si>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</si>
  <si>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</si>
  <si>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</si>
  <si>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</si>
  <si>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</si>
  <si>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</si>
  <si>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</si>
  <si>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</si>
  <si>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</si>
  <si>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</si>
  <si>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</si>
  <si>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</si>
  <si>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</si>
  <si>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</si>
  <si>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</si>
  <si>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</si>
  <si>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</si>
  <si>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</si>
  <si>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</si>
  <si>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</si>
  <si>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</si>
  <si>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</si>
  <si>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</si>
  <si>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</si>
  <si>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</si>
  <si>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</si>
  <si>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</si>
  <si>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</si>
  <si>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</si>
  <si>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</si>
  <si>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</si>
  <si>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</si>
  <si>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</si>
  <si>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</si>
  <si>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</si>
  <si>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</si>
  <si>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</si>
  <si>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</si>
  <si>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</si>
  <si>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</si>
  <si>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</si>
  <si>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</si>
  <si>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</si>
  <si>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</si>
  <si>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</si>
  <si>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</si>
  <si>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</si>
  <si>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</si>
  <si>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</si>
  <si>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</si>
  <si>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</si>
  <si>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</si>
  <si>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</si>
  <si>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</si>
  <si>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</si>
  <si>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</si>
  <si>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</si>
  <si>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</si>
  <si>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</si>
  <si>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</si>
  <si>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</si>
  <si>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</si>
  <si>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</si>
  <si>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</si>
  <si>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</si>
  <si>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</si>
  <si>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</si>
  <si>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</si>
  <si>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</si>
  <si>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</si>
  <si>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</si>
  <si>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</si>
  <si>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</si>
  <si>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</si>
  <si>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</si>
  <si>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</si>
  <si>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</si>
  <si>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</si>
  <si>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</si>
  <si>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</si>
  <si>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</si>
  <si>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</si>
  <si>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</si>
  <si>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</si>
  <si>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</si>
  <si>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</si>
  <si>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</si>
  <si>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</si>
  <si>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</si>
  <si>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</si>
  <si>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</si>
  <si>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</si>
  <si>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</si>
  <si>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</si>
  <si>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</si>
  <si>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</si>
  <si>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</si>
  <si>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</si>
  <si>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</si>
  <si>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</si>
  <si>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</si>
  <si>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</si>
  <si>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</si>
  <si>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</si>
  <si>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</si>
  <si>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</si>
  <si>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</si>
  <si>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</si>
  <si>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</si>
  <si>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</si>
  <si>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</si>
  <si>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</si>
  <si>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</si>
  <si>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</si>
  <si>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</si>
  <si>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</si>
  <si>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</si>
  <si>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</si>
  <si>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</si>
  <si>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</si>
  <si>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</si>
  <si>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</si>
  <si>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</si>
  <si>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</si>
  <si>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</si>
  <si>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</si>
  <si>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</si>
  <si>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</si>
  <si>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</si>
  <si>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</si>
  <si>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</si>
  <si>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</si>
  <si>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</si>
  <si>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</si>
  <si>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</si>
  <si>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</si>
  <si>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</si>
  <si>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</si>
  <si>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</si>
  <si>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</si>
  <si>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</si>
  <si>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</si>
  <si>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</si>
  <si>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</si>
  <si>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</si>
  <si>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</si>
  <si>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</si>
  <si>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</si>
  <si>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</si>
  <si>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</si>
  <si>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</si>
  <si>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</si>
  <si>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</si>
  <si>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</si>
  <si>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</si>
  <si>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</si>
  <si>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</si>
  <si>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</si>
  <si>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</si>
  <si>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</si>
  <si>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</si>
  <si>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</si>
  <si>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</si>
  <si>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</si>
  <si>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</si>
  <si>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</si>
  <si>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</si>
  <si>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</si>
  <si>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</si>
  <si>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</si>
  <si>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</si>
  <si>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</si>
  <si>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</si>
  <si>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</si>
  <si>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</si>
  <si>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</si>
  <si>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</si>
  <si>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</si>
  <si>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</si>
  <si>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</si>
  <si>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</si>
  <si>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</si>
  <si>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</si>
  <si>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</si>
  <si>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</si>
  <si>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</si>
  <si>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</si>
  <si>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</si>
  <si>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</si>
  <si>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</si>
  <si>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</si>
  <si>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</si>
  <si>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</si>
  <si>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</si>
  <si>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</si>
  <si>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</si>
  <si>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</si>
  <si>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</si>
  <si>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</si>
  <si>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</si>
  <si>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</si>
  <si>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</si>
  <si>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</si>
  <si>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</si>
  <si>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</si>
  <si>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</si>
  <si>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</si>
  <si>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</si>
  <si>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</si>
  <si>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</si>
  <si>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</si>
  <si>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</si>
  <si>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</si>
  <si>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</si>
  <si>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</si>
  <si>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</si>
  <si>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</si>
  <si>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</si>
  <si>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</si>
  <si>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</si>
  <si>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</si>
  <si>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</si>
  <si>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</si>
  <si>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</si>
  <si>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</si>
  <si>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</si>
  <si>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</si>
  <si>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</si>
  <si>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</si>
  <si>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</si>
  <si>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</si>
  <si>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</si>
  <si>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</si>
  <si>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</si>
  <si>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</si>
  <si>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</si>
  <si>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</si>
  <si>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</si>
  <si>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</si>
  <si>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</si>
  <si>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</si>
  <si>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</si>
  <si>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</si>
  <si>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</si>
  <si>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</si>
  <si>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</si>
  <si>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</si>
  <si>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</si>
  <si>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</si>
  <si>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</si>
  <si>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</si>
  <si>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</si>
  <si>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</si>
  <si>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</si>
  <si>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</si>
  <si>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</si>
  <si>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</si>
  <si>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</si>
  <si>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</si>
  <si>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</si>
  <si>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</si>
  <si>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</si>
  <si>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</si>
  <si>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</si>
  <si>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</si>
  <si>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</si>
  <si>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</si>
  <si>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</si>
  <si>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</si>
  <si>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</si>
  <si>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</si>
  <si>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</si>
  <si>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</si>
  <si>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</si>
  <si>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</si>
  <si>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</si>
  <si>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</si>
  <si>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</si>
  <si>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</si>
  <si>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</si>
  <si>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</si>
  <si>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</si>
  <si>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</si>
  <si>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</si>
  <si>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</si>
  <si>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</si>
  <si>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</si>
  <si>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</si>
  <si>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</si>
  <si>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</si>
  <si>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</si>
  <si>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</si>
  <si>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</si>
  <si>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</si>
  <si>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</si>
  <si>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</si>
  <si>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</si>
  <si>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</si>
  <si>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</si>
  <si>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</si>
  <si>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</si>
  <si>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</si>
  <si>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</si>
  <si>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</si>
  <si>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</si>
  <si>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</si>
  <si>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</si>
  <si>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</si>
  <si>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</si>
  <si>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</si>
  <si>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</si>
  <si>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</si>
  <si>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</si>
  <si>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</si>
  <si>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</si>
  <si>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</si>
  <si>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</si>
  <si>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</si>
  <si>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</si>
  <si>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</si>
  <si>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</si>
  <si>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</si>
  <si>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</si>
  <si>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</si>
  <si>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</si>
  <si>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</si>
  <si>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</si>
  <si>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</si>
  <si>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</si>
  <si>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</si>
  <si>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</si>
  <si>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</si>
  <si>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</si>
  <si>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</si>
  <si>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</si>
  <si>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</si>
  <si>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</si>
  <si>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</si>
  <si>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</si>
  <si>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</si>
  <si>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</si>
  <si>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</si>
  <si>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</si>
  <si>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22,3x30MMLARG0</t>
  </si>
  <si>
    <t>TEE 08MJ-08M-08FP</t>
  </si>
  <si>
    <t>FREMECH</t>
  </si>
  <si>
    <t>FABRICACION DE 4 DIAS HABILES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</si>
</sst>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90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2909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2" t="str">
        <f>VLOOKUP(D4,CLIENTES,4,FALSE)</f>
        <v xml:space="preserve"> Avenida Américo Vespucio 2760-B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4" t="str">
        <f>VLOOKUP(D4,CLIENTES,5,FALSE)</f>
        <v>CONCHALI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4" t="str">
        <f>VLOOKUP(D4,CLIENTES,6,FALSE)</f>
        <v>STGO</v>
      </c>
      <c r="G7" s="124"/>
      <c r="H7" s="124"/>
      <c r="I7" s="37" t="s">
        <v>24</v>
      </c>
      <c r="J7" s="41" t="str">
        <f>VLOOKUP(D4,CLIENTES,8,FALSE)</f>
        <v>Marcos Villalon</v>
      </c>
      <c r="M7" s="112"/>
      <c r="N7" s="112"/>
    </row>
    <row r="8" spans="2:21" ht="15.75" thickBot="1" x14ac:dyDescent="0.3">
      <c r="B8" s="121" t="s">
        <v>26</v>
      </c>
      <c r="C8" s="114"/>
      <c r="D8" s="91" t="str">
        <f>VLOOKUP(D4,CLIENTES,7,FALSE)</f>
        <v>30 dias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42237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802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5" t="s">
        <v>801</v>
      </c>
      <c r="D11" s="116"/>
      <c r="E11" s="117"/>
      <c r="F11" s="103">
        <v>100</v>
      </c>
      <c r="G11" s="103" t="s">
        <v>21</v>
      </c>
      <c r="H11" s="104">
        <f>VLOOKUP(B11,COTIZADO,8,FALSE)</f>
        <v>5590.2</v>
      </c>
      <c r="I11" s="105">
        <v>0</v>
      </c>
      <c r="J11" s="106">
        <f t="shared" ref="J11:J28" si="0">F11*H11*(1-I11/100)</f>
        <v>559020</v>
      </c>
      <c r="K11" s="28">
        <v>1</v>
      </c>
      <c r="L11" s="95">
        <v>3993</v>
      </c>
      <c r="N11" s="95"/>
      <c r="P11" s="87">
        <v>1.4</v>
      </c>
      <c r="Q11" s="88">
        <f>L11</f>
        <v>3993</v>
      </c>
      <c r="R11" s="89">
        <f>Q11*P11</f>
        <v>5590.2</v>
      </c>
    </row>
    <row r="12" spans="2:21" ht="15" customHeight="1" x14ac:dyDescent="0.25">
      <c r="B12" s="110">
        <v>2</v>
      </c>
      <c r="C12" s="115"/>
      <c r="D12" s="116"/>
      <c r="E12" s="117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L12" s="95"/>
      <c r="M12" s="95"/>
      <c r="O12" s="96"/>
      <c r="P12" s="87">
        <v>1</v>
      </c>
      <c r="Q12" s="88">
        <f>L12</f>
        <v>0</v>
      </c>
      <c r="R12" s="89">
        <f t="shared" ref="R12:R28" si="2">Q12*P12</f>
        <v>0</v>
      </c>
      <c r="S12" s="84" t="s">
        <v>800</v>
      </c>
    </row>
    <row r="13" spans="2:21" ht="15" customHeight="1" x14ac:dyDescent="0.25">
      <c r="B13" s="110">
        <v>3</v>
      </c>
      <c r="C13" s="115"/>
      <c r="D13" s="116"/>
      <c r="E13" s="117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O13" s="96"/>
      <c r="P13" s="87">
        <v>1.5</v>
      </c>
      <c r="Q13" s="88">
        <f t="shared" ref="Q13:Q14" si="3">L13</f>
        <v>0</v>
      </c>
      <c r="R13" s="89">
        <f t="shared" si="2"/>
        <v>0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N14" s="112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112"/>
      <c r="M15" s="95"/>
      <c r="N15" s="84"/>
      <c r="O15" s="96"/>
      <c r="P15" s="87">
        <v>1.5</v>
      </c>
      <c r="Q15" s="88">
        <f>M15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" si="4">L16</f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" si="5">M17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6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5"/>
      <c r="D19" s="116"/>
      <c r="E19" s="117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7">L23</f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7"/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7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7"/>
        <v>0</v>
      </c>
      <c r="R26" s="89">
        <f t="shared" si="2"/>
        <v>0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7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5"/>
      <c r="D28" s="116"/>
      <c r="E28" s="117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7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559020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803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559020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106213.8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665233.80000000005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135" sqref="B13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</row>
    <row r="170" spans="1:13" hidden="1" x14ac:dyDescent="0.25">
      <c r="A170">
        <v>173</v>
      </c>
    </row>
    <row r="171" spans="1:13" hidden="1" x14ac:dyDescent="0.25">
      <c r="A171">
        <v>174</v>
      </c>
    </row>
    <row r="172" spans="1:13" hidden="1" x14ac:dyDescent="0.25">
      <c r="A172">
        <v>175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The Synergy Group S 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2015-08-20T16:47:23Z</cp:lastPrinted>
  <dcterms:created xsi:type="dcterms:W3CDTF">2013-07-12T05:01:37Z</dcterms:created>
  <dcterms:modified xsi:type="dcterms:W3CDTF">2015-08-21T13:04:06Z</dcterms:modified>
</cp:coreProperties>
</file>