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<sst xmlns="http://schemas.openxmlformats.org/spreadsheetml/2006/main" count="853" uniqueCount="618">
  <si>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</si>
  <si>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</si>
  <si>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</si>
  <si>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</si>
  <si>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</si>
  <si>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</si>
  <si>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</si>
  <si>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</si>
  <si>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</si>
  <si>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</si>
  <si>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</si>
  <si>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</si>
  <si>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</si>
  <si>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</si>
  <si>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</si>
  <si>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</si>
  <si>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</si>
  <si>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</si>
  <si>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</si>
  <si>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</si>
  <si>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</si>
  <si>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</si>
  <si>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</si>
  <si>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</si>
  <si>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</si>
  <si>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</si>
  <si>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</si>
  <si>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</si>
  <si>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</si>
  <si>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</si>
  <si>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</si>
  <si>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</si>
  <si>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</si>
  <si>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</si>
  <si>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</si>
  <si>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</si>
  <si>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</si>
  <si>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</si>
  <si>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</si>
  <si>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</si>
  <si>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</si>
  <si>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</si>
  <si>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</si>
  <si>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</si>
  <si>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</si>
  <si>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</si>
  <si>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</si>
  <si>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</si>
  <si>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</si>
  <si>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</si>
  <si>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</si>
  <si>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</si>
  <si>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</si>
  <si>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</si>
  <si>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</si>
  <si>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</si>
  <si>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</si>
  <si>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</si>
  <si>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</si>
  <si>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</si>
  <si>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</si>
  <si>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</si>
  <si>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</si>
  <si>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</si>
  <si>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</si>
  <si>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</si>
  <si>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</si>
  <si>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</si>
  <si>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</si>
  <si>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</si>
  <si>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</si>
  <si>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</si>
  <si>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</si>
  <si>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</si>
  <si>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</si>
  <si>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</si>
  <si>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</si>
  <si>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</si>
  <si>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</si>
  <si>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</si>
  <si>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</si>
  <si>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</si>
  <si>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</si>
  <si>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</si>
  <si>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</si>
  <si>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</si>
  <si>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</si>
  <si>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</si>
  <si>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</si>
  <si>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</si>
  <si>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</si>
  <si>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</si>
  <si>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</si>
  <si>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</si>
  <si>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</si>
  <si>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</si>
  <si>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</si>
  <si>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</si>
  <si>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</si>
  <si>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</si>
  <si>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</si>
  <si>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</si>
  <si>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</si>
  <si>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</si>
  <si>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</si>
  <si>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</si>
  <si>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</si>
  <si>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</si>
  <si>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</si>
  <si>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</si>
  <si>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</si>
  <si>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</si>
  <si>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</si>
  <si>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</si>
  <si>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</si>
  <si>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</si>
  <si>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</si>
  <si>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</si>
  <si>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</si>
  <si>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</si>
  <si>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</si>
  <si>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</si>
  <si>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</si>
  <si>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</si>
  <si>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</si>
  <si>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</si>
  <si>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</si>
  <si>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</si>
  <si>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</si>
  <si>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</si>
  <si>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</si>
  <si>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</si>
  <si>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</si>
  <si>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</si>
  <si>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</si>
  <si>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</si>
  <si>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</si>
  <si>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</si>
  <si>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</si>
  <si>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</si>
  <si>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</si>
  <si>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</si>
  <si>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</si>
  <si>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</si>
  <si>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</si>
  <si>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</si>
  <si>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</si>
  <si>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</si>
  <si>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</si>
  <si>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</si>
  <si>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</si>
  <si>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</si>
  <si>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</si>
  <si>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</si>
  <si>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</si>
  <si>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</si>
  <si>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</si>
  <si>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</si>
  <si>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</si>
  <si>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</si>
  <si>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</si>
  <si>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</si>
  <si>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</si>
  <si>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</si>
  <si>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</si>
  <si>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</si>
  <si>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</si>
  <si>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</si>
  <si>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</si>
  <si>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</si>
  <si>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</si>
  <si>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</si>
  <si>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</si>
  <si>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</si>
  <si>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</si>
  <si>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</si>
  <si>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</si>
  <si>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</si>
  <si>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</si>
  <si>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</si>
  <si>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</si>
  <si>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</si>
  <si>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</si>
  <si>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</si>
  <si>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</si>
  <si>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</si>
  <si>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</si>
  <si>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</si>
  <si>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</si>
  <si>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</si>
  <si>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</si>
  <si>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</si>
  <si>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</si>
  <si>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</si>
  <si>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</si>
  <si>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</si>
  <si>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</si>
  <si>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</si>
  <si>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</si>
  <si>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</si>
  <si>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</si>
  <si>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</si>
  <si>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</si>
  <si>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</si>
  <si>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</si>
  <si>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</si>
  <si>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</si>
  <si>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</si>
  <si>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</si>
  <si>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</si>
  <si>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</si>
  <si>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</si>
  <si>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</si>
  <si>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</si>
  <si>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</si>
  <si>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</si>
  <si>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</si>
  <si>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</si>
  <si>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</si>
  <si>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</si>
  <si>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</si>
  <si>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</si>
  <si>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</si>
  <si>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</si>
  <si>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</si>
  <si>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</si>
  <si>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</si>
  <si>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</si>
  <si>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</si>
  <si>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</si>
  <si>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</si>
  <si>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</si>
  <si>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</si>
  <si>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</si>
  <si>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</si>
  <si>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</si>
  <si>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</si>
  <si>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</si>
  <si>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</si>
  <si>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</si>
  <si>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</si>
  <si>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</si>
  <si>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</si>
  <si>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</si>
  <si>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</si>
  <si>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</si>
  <si>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</si>
  <si>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</si>
  <si>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</si>
  <si>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</si>
  <si>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</si>
  <si>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</si>
  <si>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</si>
  <si>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</si>
  <si>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</si>
  <si>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</si>
  <si>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</si>
  <si>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</si>
  <si>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</si>
  <si>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</si>
  <si>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</si>
  <si>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</si>
  <si>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</si>
  <si>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</si>
  <si>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</si>
  <si>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</si>
  <si>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</si>
  <si>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</si>
  <si>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</si>
  <si>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</si>
  <si>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</si>
  <si>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</si>
  <si>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</si>
  <si>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</si>
  <si>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</si>
  <si>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</si>
  <si>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</si>
  <si>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</si>
  <si>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</si>
  <si>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</si>
  <si>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</si>
  <si>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</si>
  <si>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</si>
  <si>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</si>
  <si>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</si>
  <si>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</si>
  <si>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</si>
  <si>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</si>
  <si>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</si>
  <si>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</si>
  <si>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</si>
  <si>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</si>
  <si>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</si>
  <si>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</si>
  <si>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</si>
  <si>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</si>
  <si>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</si>
  <si>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</si>
  <si>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</si>
  <si>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</si>
  <si>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</si>
  <si>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</si>
  <si>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</si>
  <si>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</si>
  <si>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</si>
  <si>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</si>
  <si>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</si>
  <si>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</si>
  <si>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</si>
  <si>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</si>
  <si>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</si>
  <si>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</si>
  <si>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</si>
  <si>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</si>
  <si>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</si>
  <si>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</si>
  <si>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</si>
  <si>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</si>
  <si>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</si>
  <si>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</si>
  <si>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</si>
  <si>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</si>
  <si>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</si>
  <si>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</si>
  <si>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</si>
  <si>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</si>
  <si>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</si>
  <si>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</si>
  <si>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</si>
  <si>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</si>
  <si>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</si>
  <si>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</si>
  <si>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</si>
  <si>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</si>
  <si>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</si>
  <si>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</si>
  <si>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</si>
  <si>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</si>
  <si>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</si>
  <si>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</si>
  <si>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</si>
  <si>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</si>
  <si>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</si>
  <si>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</si>
  <si>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</si>
  <si>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</si>
  <si>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</si>
  <si>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</si>
  <si>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</si>
  <si>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</si>
  <si>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</si>
  <si>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</si>
  <si>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</si>
  <si>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</si>
  <si>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</si>
  <si>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</si>
  <si>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</si>
  <si>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</si>
  <si>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</si>
  <si>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</si>
  <si>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</si>
  <si>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</si>
  <si>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</si>
  <si>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</si>
  <si>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</si>
  <si>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</si>
  <si>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</si>
  <si>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</si>
  <si>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</si>
  <si>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</si>
  <si>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</si>
  <si>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</si>
  <si>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</si>
  <si>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</si>
  <si>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</si>
  <si>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</si>
  <si>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</si>
  <si>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</si>
  <si>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</si>
  <si>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</si>
  <si>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</si>
  <si>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</si>
  <si>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</si>
  <si>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</si>
  <si>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</si>
  <si>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</si>
  <si>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</si>
  <si>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</si>
  <si>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</si>
  <si>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</si>
  <si>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</si>
  <si>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</si>
  <si>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</si>
  <si>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</si>
  <si>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</si>
  <si>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</si>
  <si>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</si>
  <si>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</si>
  <si>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</si>
  <si>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</si>
  <si>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</si>
  <si>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</si>
  <si>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</si>
  <si>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</si>
  <si>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</si>
  <si>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</si>
  <si>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</si>
  <si>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</si>
  <si>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</si>
  <si>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</si>
  <si>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</si>
  <si>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</si>
  <si>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</si>
  <si>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</si>
  <si>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</si>
  <si>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</si>
  <si>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</si>
  <si>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</si>
  <si>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</si>
  <si>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</si>
  <si>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</si>
  <si>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</si>
  <si>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</si>
  <si>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</si>
  <si>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</si>
  <si>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</si>
  <si>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</si>
  <si>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</si>
  <si>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</si>
  <si>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</si>
  <si>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</si>
  <si>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</si>
  <si>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</si>
  <si>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</si>
  <si>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</si>
  <si>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</si>
  <si>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</si>
  <si>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</si>
  <si>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</si>
  <si>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</si>
  <si>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</si>
  <si>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</si>
  <si>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</si>
  <si>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</si>
  <si>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</si>
  <si>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</si>
  <si>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</si>
  <si>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</si>
  <si>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</si>
  <si>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</si>
  <si>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</si>
  <si>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</si>
  <si>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</si>
  <si>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</si>
  <si>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</si>
  <si>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</si>
  <si>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</si>
  <si>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</si>
  <si>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</si>
  <si>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</si>
  <si>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</si>
  <si>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</si>
  <si>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</si>
  <si>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</si>
  <si>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</si>
  <si>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</si>
  <si>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</si>
  <si>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</si>
  <si>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</si>
  <si>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</si>
  <si>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</si>
  <si>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</si>
  <si>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</si>
  <si>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</si>
  <si>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</si>
  <si>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</si>
  <si>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</si>
  <si>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</si>
  <si>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</si>
  <si>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</si>
  <si>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</si>
  <si>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</si>
  <si>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</si>
  <si>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</si>
  <si>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</si>
  <si>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</si>
  <si>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</si>
  <si>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</si>
  <si>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</si>
  <si>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</si>
  <si>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</si>
  <si>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</si>
  <si>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</si>
  <si>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</si>
  <si>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</si>
  <si>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</si>
  <si>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</si>
  <si>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</si>
  <si>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</si>
  <si>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</si>
  <si>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</si>
  <si>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</si>
  <si>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</si>
  <si>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</si>
  <si>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</si>
  <si>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</si>
  <si>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</si>
  <si>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</si>
  <si>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</si>
  <si>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</si>
  <si>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</si>
  <si>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</si>
  <si>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</si>
  <si>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</si>
  <si>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</si>
  <si>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</si>
  <si>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</si>
  <si>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</si>
  <si>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</si>
  <si>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</si>
  <si>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</si>
  <si>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</si>
  <si>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</si>
  <si>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</si>
  <si>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</si>
  <si>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</si>
  <si>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</si>
  <si>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</si>
  <si>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</si>
  <si>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</si>
  <si>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</si>
  <si>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</si>
  <si>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</si>
  <si>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</si>
  <si>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</si>
  <si>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</si>
  <si>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</si>
  <si>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</si>
  <si>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</si>
  <si>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</si>
  <si>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</si>
  <si>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</si>
  <si>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</si>
  <si>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</si>
  <si>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</si>
  <si>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</si>
  <si>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</si>
  <si>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</si>
  <si>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</si>
  <si>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</si>
  <si>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</si>
  <si>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</si>
  <si>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</si>
  <si>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</si>
  <si>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</si>
  <si>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</si>
  <si>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</si>
  <si>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</si>
  <si>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</si>
  <si>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</si>
  <si>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</si>
  <si>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</si>
  <si>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</si>
  <si>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</si>
  <si>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</si>
  <si>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</si>
  <si>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</si>
  <si>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</si>
  <si>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</si>
  <si>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</si>
  <si>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</si>
  <si>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</si>
  <si>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</si>
  <si>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</si>
  <si>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</si>
  <si>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</si>
  <si>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</si>
  <si>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</si>
  <si>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</si>
  <si>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</si>
  <si>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</si>
  <si>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</si>
  <si>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</si>
  <si>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</si>
  <si>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</si>
  <si>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</si>
  <si>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</si>
  <si>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</si>
  <si>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</si>
  <si>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</si>
  <si>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</si>
  <si>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</si>
  <si>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</si>
  <si>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</si>
  <si>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</si>
  <si>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</si>
  <si>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</si>
  <si>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</si>
  <si>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</si>
  <si>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</si>
  <si>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</si>
  <si>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</si>
  <si>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</si>
  <si>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</si>
  <si>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</si>
  <si>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</si>
  <si>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</si>
  <si>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</si>
  <si>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</si>
  <si>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</si>
  <si>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</si>
  <si>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Disponibilidad inmediata</t>
  </si>
  <si>
    <t>INTERCOS</t>
  </si>
  <si>
    <t>CEG</t>
  </si>
  <si>
    <t>DUCHA LAVAOJOS GALVA.</t>
  </si>
  <si>
    <t>GARANTIA: 1 AÑO</t>
  </si>
  <si>
    <t>DESCRIPCION DUCHA REQ. MINIMO NORMA DUCHA
Altura Ducha min. 82" -máx. 96" 90"
Diámetro del chorro de agua min. 20" de diámetro a 60" del suelo 22" a 60" del suelo
Centro de la challa del agua min. 16" alrededor sin obstrucción 18"
Desalojo del agua min. 20 GPM 30 GPM
Activación válvula permanece abierto, apertura 1 seg. &lt;1 segundo
Identificación visibilidad color amarillo seguridad
DESCRIPCION LAVAOJOS REQ. NORMA LAVAOJOS 
Desalojo de agua min. 0.4 GPM 0.6 GPM
Altura Lavaojos min. 33"- max 45" del suelo 42 " del suelo
Activación Válvula permanece abierta, apertura 1 seg. &lt;1 segundo
Presión de trabajo del equipo 30 PSI 30PS Certificacion  CESMEC</t>
  </si>
  <si>
    <t>dscto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</si>
</sst>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7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8" xfId="0" applyFont="1" applyFill="1" applyBorder="1" applyAlignment="1" applyProtection="1">
      <alignment horizontal="right"/>
      <protection locked="0"/>
    </xf>
    <xf numFmtId="1" fontId="50" fillId="33" borderId="29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0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32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32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32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vertical="center"/>
      <protection locked="0"/>
    </xf>
    <xf numFmtId="0" fontId="26" fillId="33" borderId="14" xfId="0" applyFont="1" applyFill="1" applyBorder="1" applyAlignment="1" applyProtection="1">
      <alignment vertical="center"/>
      <protection locked="0"/>
    </xf>
    <xf numFmtId="0" fontId="26" fillId="33" borderId="14" xfId="0" applyFont="1" applyFill="1" applyBorder="1" applyAlignment="1" applyProtection="1">
      <alignment horizontal="left" vertical="top" wrapText="1"/>
      <protection locked="0"/>
    </xf>
    <xf numFmtId="0" fontId="26" fillId="33" borderId="0" xfId="0" applyFont="1" applyFill="1" applyBorder="1" applyAlignment="1" applyProtection="1">
      <alignment horizontal="left" vertical="top" wrapText="1"/>
      <protection locked="0"/>
    </xf>
    <xf numFmtId="0" fontId="26" fillId="33" borderId="15" xfId="0" applyFont="1" applyFill="1" applyBorder="1" applyAlignment="1" applyProtection="1">
      <alignment horizontal="left" vertical="top" wrapText="1"/>
      <protection locked="0"/>
    </xf>
    <xf numFmtId="0" fontId="26" fillId="33" borderId="25" xfId="0" applyFont="1" applyFill="1" applyBorder="1" applyAlignment="1" applyProtection="1">
      <alignment horizontal="left" vertical="top" wrapText="1"/>
      <protection locked="0"/>
    </xf>
    <xf numFmtId="0" fontId="26" fillId="33" borderId="24" xfId="0" applyFont="1" applyFill="1" applyBorder="1" applyAlignment="1" applyProtection="1">
      <alignment horizontal="left" vertical="top" wrapText="1"/>
      <protection locked="0"/>
    </xf>
    <xf numFmtId="0" fontId="26" fillId="33" borderId="32" xfId="0" applyFont="1" applyFill="1" applyBorder="1" applyAlignment="1" applyProtection="1">
      <alignment horizontal="left" vertical="top" wrapText="1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11</xdr:row>
      <xdr:rowOff>180975</xdr:rowOff>
    </xdr:from>
    <xdr:to>
      <xdr:col>6</xdr:col>
      <xdr:colOff>342900</xdr:colOff>
      <xdr:row>22</xdr:row>
      <xdr:rowOff>104775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800350"/>
          <a:ext cx="657225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J11" sqref="J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8">
        <v>2808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78"/>
      <c r="E4" s="77" t="s">
        <v>12</v>
      </c>
      <c r="F4" s="79"/>
      <c r="G4" s="79"/>
      <c r="H4" s="80"/>
      <c r="I4" s="77" t="s">
        <v>9</v>
      </c>
      <c r="J4" s="81"/>
      <c r="K4" s="20"/>
    </row>
    <row r="5" spans="2:11" ht="15">
      <c r="B5" s="82"/>
      <c r="C5" s="83"/>
      <c r="D5" s="84"/>
      <c r="E5" s="127"/>
      <c r="F5" s="127"/>
      <c r="G5" s="127"/>
      <c r="H5" s="127"/>
      <c r="I5" s="127"/>
      <c r="J5" s="128"/>
      <c r="K5" s="20"/>
    </row>
    <row r="6" spans="2:10" ht="17.25" customHeight="1">
      <c r="B6" s="82" t="s">
        <v>27</v>
      </c>
      <c r="C6" s="83"/>
      <c r="D6" s="85" t="s">
        <v>612</v>
      </c>
      <c r="E6" s="83" t="s">
        <v>7</v>
      </c>
      <c r="F6" s="127"/>
      <c r="G6" s="127"/>
      <c r="H6" s="127"/>
      <c r="I6" s="86"/>
      <c r="J6" s="87"/>
    </row>
    <row r="7" spans="2:10" ht="15">
      <c r="B7" s="82" t="s">
        <v>25</v>
      </c>
      <c r="C7" s="83"/>
      <c r="D7" s="85"/>
      <c r="E7" s="83" t="s">
        <v>8</v>
      </c>
      <c r="F7" s="127" t="s">
        <v>29</v>
      </c>
      <c r="G7" s="127"/>
      <c r="H7" s="127"/>
      <c r="I7" s="83" t="s">
        <v>26</v>
      </c>
      <c r="J7" s="88"/>
    </row>
    <row r="8" spans="2:12" ht="15.75" thickBot="1">
      <c r="B8" s="125" t="s">
        <v>28</v>
      </c>
      <c r="C8" s="126"/>
      <c r="D8" s="85" t="s">
        <v>606</v>
      </c>
      <c r="E8" s="83" t="s">
        <v>11</v>
      </c>
      <c r="F8" s="127" t="s">
        <v>610</v>
      </c>
      <c r="G8" s="127"/>
      <c r="H8" s="127"/>
      <c r="I8" s="83" t="s">
        <v>14</v>
      </c>
      <c r="J8" s="89">
        <f ca="1">TODAY()</f>
        <v>42205</v>
      </c>
      <c r="K8" s="20"/>
      <c r="L8" s="20"/>
    </row>
    <row r="9" spans="2:18" ht="16.5" thickBot="1" thickTop="1">
      <c r="B9" s="90"/>
      <c r="C9" s="91"/>
      <c r="D9" s="92"/>
      <c r="E9" s="91"/>
      <c r="F9" s="92"/>
      <c r="G9" s="92"/>
      <c r="H9" s="92"/>
      <c r="I9" s="91"/>
      <c r="J9" s="9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4" t="s">
        <v>1</v>
      </c>
      <c r="C10" s="119" t="s">
        <v>24</v>
      </c>
      <c r="D10" s="120"/>
      <c r="E10" s="121"/>
      <c r="F10" s="95" t="s">
        <v>0</v>
      </c>
      <c r="G10" s="96" t="s">
        <v>23</v>
      </c>
      <c r="H10" s="96" t="s">
        <v>15</v>
      </c>
      <c r="I10" s="97" t="s">
        <v>617</v>
      </c>
      <c r="J10" s="9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9">
        <v>1</v>
      </c>
      <c r="C11" s="122" t="s">
        <v>614</v>
      </c>
      <c r="D11" s="123"/>
      <c r="E11" s="124"/>
      <c r="F11" s="100">
        <v>1</v>
      </c>
      <c r="G11" s="100" t="s">
        <v>23</v>
      </c>
      <c r="H11" s="101">
        <f>+R11</f>
        <v>470250</v>
      </c>
      <c r="I11" s="102">
        <v>5</v>
      </c>
      <c r="J11" s="103">
        <f>F11*H11*(1-I11/100)</f>
        <v>446737.5</v>
      </c>
      <c r="K11" s="28" t="s">
        <v>613</v>
      </c>
      <c r="L11" s="29">
        <v>330000</v>
      </c>
      <c r="M11" s="29">
        <f>+L11*(1-0.05)</f>
        <v>313500</v>
      </c>
      <c r="N11" s="29"/>
      <c r="O11" s="29"/>
      <c r="P11" s="30">
        <v>1.5</v>
      </c>
      <c r="Q11" s="31">
        <f>+M11</f>
        <v>313500</v>
      </c>
      <c r="R11" s="35">
        <f>Q11*P11</f>
        <v>470250</v>
      </c>
    </row>
    <row r="12" spans="2:18" ht="15">
      <c r="B12" s="104"/>
      <c r="C12" s="112" t="s">
        <v>615</v>
      </c>
      <c r="D12" s="111"/>
      <c r="E12" s="105"/>
      <c r="F12" s="106"/>
      <c r="G12" s="106"/>
      <c r="H12" s="108"/>
      <c r="I12" s="109">
        <v>0</v>
      </c>
      <c r="J12" s="110">
        <f>F12*H12*(1-I12/100)</f>
        <v>0</v>
      </c>
      <c r="K12" s="28">
        <v>2</v>
      </c>
      <c r="L12" s="29"/>
      <c r="M12" s="29"/>
      <c r="N12" s="29"/>
      <c r="O12" s="29"/>
      <c r="P12" s="30">
        <v>1.5</v>
      </c>
      <c r="Q12" s="31">
        <f>+L12</f>
        <v>0</v>
      </c>
      <c r="R12" s="35">
        <f aca="true" t="shared" si="0" ref="R12:R28">Q12*P12</f>
        <v>0</v>
      </c>
    </row>
    <row r="13" spans="2:18" ht="14.25" customHeight="1">
      <c r="B13" s="104"/>
      <c r="C13" s="113" t="s">
        <v>616</v>
      </c>
      <c r="D13" s="114"/>
      <c r="E13" s="115"/>
      <c r="F13" s="106"/>
      <c r="G13" s="106"/>
      <c r="H13" s="108"/>
      <c r="I13" s="109">
        <v>0</v>
      </c>
      <c r="J13" s="110">
        <f>F13*H13*(1-I13/100)</f>
        <v>0</v>
      </c>
      <c r="K13" s="28">
        <v>3</v>
      </c>
      <c r="L13" s="29"/>
      <c r="M13" s="29"/>
      <c r="N13" s="29"/>
      <c r="O13" s="29"/>
      <c r="P13" s="30">
        <v>1.5</v>
      </c>
      <c r="Q13" s="31">
        <f>+L13</f>
        <v>0</v>
      </c>
      <c r="R13" s="35">
        <f t="shared" si="0"/>
        <v>0</v>
      </c>
    </row>
    <row r="14" spans="2:18" ht="15">
      <c r="B14" s="104"/>
      <c r="C14" s="113"/>
      <c r="D14" s="114"/>
      <c r="E14" s="115"/>
      <c r="F14" s="106"/>
      <c r="G14" s="106"/>
      <c r="H14" s="108"/>
      <c r="I14" s="109">
        <v>0</v>
      </c>
      <c r="J14" s="110">
        <f>F14*H14*(1-I14/100)</f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0"/>
        <v>0</v>
      </c>
    </row>
    <row r="15" spans="2:18" ht="15">
      <c r="B15" s="104"/>
      <c r="C15" s="113"/>
      <c r="D15" s="114"/>
      <c r="E15" s="115"/>
      <c r="F15" s="106"/>
      <c r="G15" s="106"/>
      <c r="H15" s="108"/>
      <c r="I15" s="109">
        <v>0</v>
      </c>
      <c r="J15" s="110">
        <f>F15*H15*(1-I15/100)</f>
        <v>0</v>
      </c>
      <c r="K15" s="28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0"/>
        <v>0</v>
      </c>
    </row>
    <row r="16" spans="2:18" ht="15">
      <c r="B16" s="104"/>
      <c r="C16" s="113"/>
      <c r="D16" s="114"/>
      <c r="E16" s="115"/>
      <c r="F16" s="106"/>
      <c r="G16" s="107"/>
      <c r="H16" s="108"/>
      <c r="I16" s="109"/>
      <c r="J16" s="11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104"/>
      <c r="C17" s="113"/>
      <c r="D17" s="114"/>
      <c r="E17" s="115"/>
      <c r="F17" s="106"/>
      <c r="G17" s="107"/>
      <c r="H17" s="108"/>
      <c r="I17" s="109"/>
      <c r="J17" s="11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104"/>
      <c r="C18" s="113"/>
      <c r="D18" s="114"/>
      <c r="E18" s="115"/>
      <c r="F18" s="106"/>
      <c r="G18" s="107"/>
      <c r="H18" s="108"/>
      <c r="I18" s="109"/>
      <c r="J18" s="11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104"/>
      <c r="C19" s="113"/>
      <c r="D19" s="114"/>
      <c r="E19" s="115"/>
      <c r="F19" s="106"/>
      <c r="G19" s="107"/>
      <c r="H19" s="108"/>
      <c r="I19" s="109"/>
      <c r="J19" s="11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113"/>
      <c r="D20" s="114"/>
      <c r="E20" s="115"/>
      <c r="F20" s="43"/>
      <c r="G20" s="44"/>
      <c r="H20" s="69"/>
      <c r="I20" s="70"/>
      <c r="J20" s="71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113"/>
      <c r="D21" s="114"/>
      <c r="E21" s="115"/>
      <c r="F21" s="43"/>
      <c r="G21" s="44"/>
      <c r="H21" s="69"/>
      <c r="I21" s="70"/>
      <c r="J21" s="71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113"/>
      <c r="D22" s="114"/>
      <c r="E22" s="115"/>
      <c r="F22" s="43"/>
      <c r="G22" s="44"/>
      <c r="H22" s="69"/>
      <c r="I22" s="70"/>
      <c r="J22" s="71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113"/>
      <c r="D23" s="114"/>
      <c r="E23" s="115"/>
      <c r="F23" s="43"/>
      <c r="G23" s="44"/>
      <c r="H23" s="69"/>
      <c r="I23" s="70"/>
      <c r="J23" s="71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113"/>
      <c r="D24" s="114"/>
      <c r="E24" s="115"/>
      <c r="F24" s="43"/>
      <c r="G24" s="44"/>
      <c r="H24" s="69"/>
      <c r="I24" s="70"/>
      <c r="J24" s="71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113"/>
      <c r="D25" s="114"/>
      <c r="E25" s="115"/>
      <c r="F25" s="43"/>
      <c r="G25" s="44"/>
      <c r="H25" s="69"/>
      <c r="I25" s="70"/>
      <c r="J25" s="71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113"/>
      <c r="D26" s="114"/>
      <c r="E26" s="115"/>
      <c r="F26" s="43"/>
      <c r="G26" s="44"/>
      <c r="H26" s="69"/>
      <c r="I26" s="70"/>
      <c r="J26" s="71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113"/>
      <c r="D27" s="114"/>
      <c r="E27" s="115"/>
      <c r="F27" s="43"/>
      <c r="G27" s="44"/>
      <c r="H27" s="69"/>
      <c r="I27" s="70"/>
      <c r="J27" s="71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116"/>
      <c r="D28" s="117"/>
      <c r="E28" s="118"/>
      <c r="F28" s="43"/>
      <c r="G28" s="44"/>
      <c r="H28" s="72"/>
      <c r="I28" s="73"/>
      <c r="J28" s="74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5" t="s">
        <v>17</v>
      </c>
      <c r="C29" s="46"/>
      <c r="D29" s="37" t="s">
        <v>611</v>
      </c>
      <c r="E29" s="37"/>
      <c r="F29" s="47"/>
      <c r="G29" s="48" t="s">
        <v>3</v>
      </c>
      <c r="H29" s="49"/>
      <c r="I29" s="50"/>
      <c r="J29" s="51">
        <f>SUM(J11:J28)</f>
        <v>446737.5</v>
      </c>
    </row>
    <row r="30" spans="2:10" ht="15">
      <c r="B30" s="52"/>
      <c r="C30" s="53"/>
      <c r="D30" s="54"/>
      <c r="E30" s="39"/>
      <c r="F30" s="55"/>
      <c r="G30" s="56" t="s">
        <v>13</v>
      </c>
      <c r="H30" s="57"/>
      <c r="I30" s="58"/>
      <c r="J30" s="59">
        <f>J29*I30</f>
        <v>0</v>
      </c>
    </row>
    <row r="31" spans="2:10" ht="15">
      <c r="B31" s="38"/>
      <c r="C31" s="39"/>
      <c r="D31" s="39"/>
      <c r="E31" s="39"/>
      <c r="F31" s="60"/>
      <c r="G31" s="61" t="s">
        <v>4</v>
      </c>
      <c r="H31" s="53"/>
      <c r="I31" s="62"/>
      <c r="J31" s="59">
        <f>J29-J30</f>
        <v>446737.5</v>
      </c>
    </row>
    <row r="32" spans="2:10" ht="15">
      <c r="B32" s="38"/>
      <c r="C32" s="39"/>
      <c r="D32" s="39"/>
      <c r="E32" s="39"/>
      <c r="F32" s="55"/>
      <c r="G32" s="56">
        <v>0.19</v>
      </c>
      <c r="H32" s="57"/>
      <c r="I32" s="58">
        <v>0.19</v>
      </c>
      <c r="J32" s="59">
        <f>J31*I32</f>
        <v>84880.125</v>
      </c>
    </row>
    <row r="33" spans="2:10" ht="15.75" thickBot="1">
      <c r="B33" s="40"/>
      <c r="C33" s="41"/>
      <c r="D33" s="41"/>
      <c r="E33" s="41"/>
      <c r="F33" s="63"/>
      <c r="G33" s="64" t="s">
        <v>2</v>
      </c>
      <c r="H33" s="65"/>
      <c r="I33" s="66"/>
      <c r="J33" s="67">
        <f>J31+J32</f>
        <v>531617.625</v>
      </c>
    </row>
  </sheetData>
  <sheetProtection formatCells="0"/>
  <mergeCells count="8">
    <mergeCell ref="C13:E28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75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75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75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2015-07-15T14:25:38Z</cp:lastPrinted>
  <dcterms:created xsi:type="dcterms:W3CDTF">2013-07-12T05:01:37Z</dcterms:created>
  <dcterms:modified xsi:type="dcterms:W3CDTF">2015-07-20T20:10:36Z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