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<sst xmlns="http://schemas.openxmlformats.org/spreadsheetml/2006/main" count="854" uniqueCount="617">
  <si>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</si>
  <si>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</si>
  <si>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</si>
  <si>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</si>
  <si>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</si>
  <si>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</si>
  <si>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</si>
  <si>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</si>
  <si>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</si>
  <si>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</si>
  <si>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</si>
  <si>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</si>
  <si>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</si>
  <si>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</si>
  <si>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</si>
  <si>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</si>
  <si>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</si>
  <si>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</si>
  <si>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</si>
  <si>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</si>
  <si>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</si>
  <si>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</si>
  <si>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</si>
  <si>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</si>
  <si>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</si>
  <si>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</si>
  <si>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</si>
  <si>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</si>
  <si>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</si>
  <si>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</si>
  <si>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</si>
  <si>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</si>
  <si>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</si>
  <si>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</si>
  <si>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</si>
  <si>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</si>
  <si>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</si>
  <si>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</si>
  <si>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</si>
  <si>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</si>
  <si>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</si>
  <si>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</si>
  <si>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</si>
  <si>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</si>
  <si>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</si>
  <si>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</si>
  <si>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</si>
  <si>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</si>
  <si>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</si>
  <si>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</si>
  <si>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</si>
  <si>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</si>
  <si>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</si>
  <si>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</si>
  <si>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</si>
  <si>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</si>
  <si>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</si>
  <si>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</si>
  <si>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</si>
  <si>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</si>
  <si>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</si>
  <si>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</si>
  <si>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</si>
  <si>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</si>
  <si>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</si>
  <si>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</si>
  <si>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</si>
  <si>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</si>
  <si>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</si>
  <si>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</si>
  <si>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</si>
  <si>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</si>
  <si>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</si>
  <si>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</si>
  <si>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</si>
  <si>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</si>
  <si>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</si>
  <si>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</si>
  <si>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</si>
  <si>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</si>
  <si>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</si>
  <si>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</si>
  <si>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</si>
  <si>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</si>
  <si>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</si>
  <si>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</si>
  <si>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</si>
  <si>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</si>
  <si>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</si>
  <si>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</si>
  <si>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</si>
  <si>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</si>
  <si>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</si>
  <si>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</si>
  <si>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</si>
  <si>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</si>
  <si>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</si>
  <si>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</si>
  <si>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</si>
  <si>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</si>
  <si>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</si>
  <si>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</si>
  <si>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</si>
  <si>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</si>
  <si>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</si>
  <si>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</si>
  <si>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</si>
  <si>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</si>
  <si>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</si>
  <si>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</si>
  <si>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</si>
  <si>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</si>
  <si>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</si>
  <si>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</si>
  <si>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</si>
  <si>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</si>
  <si>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</si>
  <si>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</si>
  <si>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</si>
  <si>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</si>
  <si>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</si>
  <si>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</si>
  <si>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</si>
  <si>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</si>
  <si>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</si>
  <si>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</si>
  <si>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</si>
  <si>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</si>
  <si>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</si>
  <si>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</si>
  <si>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</si>
  <si>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</si>
  <si>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</si>
  <si>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</si>
  <si>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</si>
  <si>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</si>
  <si>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</si>
  <si>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</si>
  <si>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</si>
  <si>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</si>
  <si>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</si>
  <si>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</si>
  <si>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</si>
  <si>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</si>
  <si>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</si>
  <si>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</si>
  <si>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</si>
  <si>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</si>
  <si>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</si>
  <si>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</si>
  <si>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</si>
  <si>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</si>
  <si>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</si>
  <si>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</si>
  <si>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</si>
  <si>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</si>
  <si>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</si>
  <si>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</si>
  <si>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</si>
  <si>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</si>
  <si>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</si>
  <si>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</si>
  <si>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</si>
  <si>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</si>
  <si>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</si>
  <si>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</si>
  <si>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</si>
  <si>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</si>
  <si>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</si>
  <si>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</si>
  <si>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</si>
  <si>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</si>
  <si>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</si>
  <si>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</si>
  <si>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</si>
  <si>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</si>
  <si>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</si>
  <si>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</si>
  <si>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</si>
  <si>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</si>
  <si>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</si>
  <si>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</si>
  <si>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</si>
  <si>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</si>
  <si>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</si>
  <si>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</si>
  <si>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</si>
  <si>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</si>
  <si>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</si>
  <si>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</si>
  <si>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</si>
  <si>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</si>
  <si>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</si>
  <si>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</si>
  <si>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</si>
  <si>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</si>
  <si>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</si>
  <si>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</si>
  <si>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</si>
  <si>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</si>
  <si>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</si>
  <si>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</si>
  <si>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</si>
  <si>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</si>
  <si>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</si>
  <si>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</si>
  <si>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</si>
  <si>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</si>
  <si>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</si>
  <si>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</si>
  <si>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</si>
  <si>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</si>
  <si>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</si>
  <si>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</si>
  <si>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</si>
  <si>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</si>
  <si>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</si>
  <si>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</si>
  <si>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</si>
  <si>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</si>
  <si>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</si>
  <si>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</si>
  <si>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</si>
  <si>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</si>
  <si>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</si>
  <si>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</si>
  <si>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</si>
  <si>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</si>
  <si>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</si>
  <si>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</si>
  <si>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</si>
  <si>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</si>
  <si>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</si>
  <si>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</si>
  <si>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</si>
  <si>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</si>
  <si>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</si>
  <si>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</si>
  <si>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</si>
  <si>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</si>
  <si>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</si>
  <si>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</si>
  <si>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</si>
  <si>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</si>
  <si>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</si>
  <si>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</si>
  <si>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</si>
  <si>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</si>
  <si>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</si>
  <si>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</si>
  <si>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</si>
  <si>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</si>
  <si>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</si>
  <si>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</si>
  <si>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</si>
  <si>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</si>
  <si>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</si>
  <si>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</si>
  <si>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</si>
  <si>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</si>
  <si>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</si>
  <si>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</si>
  <si>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</si>
  <si>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</si>
  <si>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</si>
  <si>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</si>
  <si>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</si>
  <si>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</si>
  <si>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</si>
  <si>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</si>
  <si>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</si>
  <si>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</si>
  <si>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</si>
  <si>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</si>
  <si>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</si>
  <si>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</si>
  <si>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</si>
  <si>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</si>
  <si>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</si>
  <si>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</si>
  <si>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</si>
  <si>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</si>
  <si>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</si>
  <si>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</si>
  <si>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</si>
  <si>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</si>
  <si>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</si>
  <si>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</si>
  <si>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</si>
  <si>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</si>
  <si>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</si>
  <si>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</si>
  <si>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</si>
  <si>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</si>
  <si>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</si>
  <si>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</si>
  <si>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</si>
  <si>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</si>
  <si>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</si>
  <si>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</si>
  <si>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</si>
  <si>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</si>
  <si>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</si>
  <si>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</si>
  <si>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</si>
  <si>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</si>
  <si>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</si>
  <si>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</si>
  <si>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</si>
  <si>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</si>
  <si>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</si>
  <si>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</si>
  <si>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</si>
  <si>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</si>
  <si>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</si>
  <si>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</si>
  <si>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</si>
  <si>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</si>
  <si>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</si>
  <si>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</si>
  <si>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</si>
  <si>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</si>
  <si>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</si>
  <si>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</si>
  <si>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</si>
  <si>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</si>
  <si>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</si>
  <si>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</si>
  <si>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</si>
  <si>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</si>
  <si>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</si>
  <si>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</si>
  <si>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</si>
  <si>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</si>
  <si>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</si>
  <si>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</si>
  <si>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</si>
  <si>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</si>
  <si>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</si>
  <si>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</si>
  <si>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</si>
  <si>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</si>
  <si>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</si>
  <si>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</si>
  <si>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</si>
  <si>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</si>
  <si>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</si>
  <si>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</si>
  <si>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</si>
  <si>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</si>
  <si>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</si>
  <si>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</si>
  <si>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</si>
  <si>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</si>
  <si>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</si>
  <si>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</si>
  <si>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</si>
  <si>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</si>
  <si>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</si>
  <si>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</si>
  <si>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</si>
  <si>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</si>
  <si>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</si>
  <si>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</si>
  <si>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</si>
  <si>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</si>
  <si>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</si>
  <si>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</si>
  <si>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</si>
  <si>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</si>
  <si>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</si>
  <si>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</si>
  <si>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</si>
  <si>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</si>
  <si>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</si>
  <si>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</si>
  <si>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</si>
  <si>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</si>
  <si>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</si>
  <si>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</si>
  <si>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</si>
  <si>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</si>
  <si>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</si>
  <si>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</si>
  <si>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</si>
  <si>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</si>
  <si>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</si>
  <si>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</si>
  <si>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</si>
  <si>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</si>
  <si>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</si>
  <si>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</si>
  <si>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</si>
  <si>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</si>
  <si>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</si>
  <si>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</si>
  <si>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</si>
  <si>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</si>
  <si>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</si>
  <si>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</si>
  <si>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</si>
  <si>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</si>
  <si>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</si>
  <si>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</si>
  <si>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</si>
  <si>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</si>
  <si>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</si>
  <si>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</si>
  <si>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</si>
  <si>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</si>
  <si>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</si>
  <si>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</si>
  <si>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</si>
  <si>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</si>
  <si>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</si>
  <si>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</si>
  <si>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</si>
  <si>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</si>
  <si>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</si>
  <si>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</si>
  <si>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</si>
  <si>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</si>
  <si>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</si>
  <si>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</si>
  <si>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</si>
  <si>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</si>
  <si>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</si>
  <si>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</si>
  <si>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</si>
  <si>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</si>
  <si>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</si>
  <si>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</si>
  <si>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</si>
  <si>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</si>
  <si>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</si>
  <si>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</si>
  <si>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</si>
  <si>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</si>
  <si>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</si>
  <si>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</si>
  <si>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</si>
  <si>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</si>
  <si>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</si>
  <si>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</si>
  <si>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</si>
  <si>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</si>
  <si>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</si>
  <si>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</si>
  <si>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</si>
  <si>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</si>
  <si>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</si>
  <si>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</si>
  <si>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</si>
  <si>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</si>
  <si>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</si>
  <si>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</si>
  <si>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</si>
  <si>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</si>
  <si>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</si>
  <si>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</si>
  <si>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</si>
  <si>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</si>
  <si>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</si>
  <si>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</si>
  <si>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</si>
  <si>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</si>
  <si>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</si>
  <si>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</si>
  <si>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</si>
  <si>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</si>
  <si>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</si>
  <si>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</si>
  <si>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</si>
  <si>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</si>
  <si>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</si>
  <si>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</si>
  <si>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</si>
  <si>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</si>
  <si>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</si>
  <si>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</si>
  <si>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</si>
  <si>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</si>
  <si>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</si>
  <si>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</si>
  <si>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</si>
  <si>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</si>
  <si>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</si>
  <si>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</si>
  <si>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</si>
  <si>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</si>
  <si>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</si>
  <si>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</si>
  <si>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</si>
  <si>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</si>
  <si>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</si>
  <si>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</si>
  <si>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</si>
  <si>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</si>
  <si>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</si>
  <si>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</si>
  <si>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</si>
  <si>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</si>
  <si>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</si>
  <si>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</si>
  <si>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</si>
  <si>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</si>
  <si>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</si>
  <si>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</si>
  <si>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</si>
  <si>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</si>
  <si>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</si>
  <si>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</si>
  <si>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</si>
  <si>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</si>
  <si>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</si>
  <si>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</si>
  <si>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</si>
  <si>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</si>
  <si>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</si>
  <si>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</si>
  <si>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</si>
  <si>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</si>
  <si>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</si>
  <si>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</si>
  <si>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</si>
  <si>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</si>
  <si>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</si>
  <si>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</si>
  <si>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</si>
  <si>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</si>
  <si>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</si>
  <si>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</si>
  <si>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</si>
  <si>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</si>
  <si>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</si>
  <si>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</si>
  <si>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</si>
  <si>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</si>
  <si>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</si>
  <si>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</si>
  <si>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</si>
  <si>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</si>
  <si>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</si>
  <si>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</si>
  <si>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</si>
  <si>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</si>
  <si>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</si>
  <si>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</si>
  <si>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</si>
  <si>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</si>
  <si>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</si>
  <si>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</si>
  <si>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</si>
  <si>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</si>
  <si>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</si>
  <si>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</si>
  <si>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</si>
  <si>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</si>
  <si>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</si>
  <si>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</si>
  <si>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</si>
  <si>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</si>
  <si>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</si>
  <si>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</si>
  <si>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</si>
  <si>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</si>
  <si>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</si>
  <si>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</si>
  <si>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</si>
  <si>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</si>
  <si>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</si>
  <si>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</si>
  <si>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</si>
  <si>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</si>
  <si>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</si>
  <si>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</si>
  <si>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</si>
  <si>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</si>
  <si>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</si>
  <si>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</si>
  <si>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</si>
  <si>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</si>
  <si>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</si>
  <si>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</si>
  <si>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</si>
  <si>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</si>
  <si>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</si>
  <si>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</si>
  <si>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</si>
  <si>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</si>
  <si>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</si>
  <si>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</si>
  <si>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</si>
  <si>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</si>
  <si>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</si>
  <si>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</si>
  <si>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</si>
  <si>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</si>
  <si>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</si>
  <si>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</si>
  <si>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</si>
  <si>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</si>
  <si>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</si>
  <si>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</si>
  <si>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</si>
  <si>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</si>
  <si>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</si>
  <si>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</si>
  <si>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</si>
  <si>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</si>
  <si>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TIGRE</t>
  </si>
  <si>
    <t>GABRIEL CUCOCH</t>
  </si>
  <si>
    <t>XIMENA CASTRO</t>
  </si>
  <si>
    <t>VALVULA AXIAL 2/2 1" DOBLE EFECTO EPDM</t>
  </si>
  <si>
    <t>ELECTROVALVULA EN1 NAMUR 5/2 1/4 220VCC</t>
  </si>
  <si>
    <t>microtec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</si>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</sst>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610</v>
      </c>
      <c r="E6" s="89" t="s">
        <v>7</v>
      </c>
      <c r="F6" s="91"/>
      <c r="G6" s="91"/>
      <c r="H6" s="91"/>
      <c r="I6" s="94"/>
      <c r="J6" s="95"/>
    </row>
    <row r="7" spans="2:10" ht="15">
      <c r="B7" s="88" t="s">
        <v>25</v>
      </c>
      <c r="C7" s="89"/>
      <c r="D7" s="93"/>
      <c r="E7" s="89" t="s">
        <v>8</v>
      </c>
      <c r="F7" s="91" t="s">
        <v>29</v>
      </c>
      <c r="G7" s="91"/>
      <c r="H7" s="91"/>
      <c r="I7" s="89" t="s">
        <v>26</v>
      </c>
      <c r="J7" s="96" t="s">
        <v>612</v>
      </c>
    </row>
    <row r="8" spans="2:12" ht="15.75" thickBot="1">
      <c r="B8" s="97" t="s">
        <v>28</v>
      </c>
      <c r="C8" s="98"/>
      <c r="D8" s="93"/>
      <c r="E8" s="89" t="s">
        <v>11</v>
      </c>
      <c r="F8" s="91" t="s">
        <v>611</v>
      </c>
      <c r="G8" s="91"/>
      <c r="H8" s="91"/>
      <c r="I8" s="89" t="s">
        <v>14</v>
      </c>
      <c r="J8" s="99">
        <f ca="1">TODAY()</f>
        <v>42198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613</v>
      </c>
      <c r="D11" s="114"/>
      <c r="E11" s="115"/>
      <c r="F11" s="116">
        <v>4</v>
      </c>
      <c r="G11" s="116" t="s">
        <v>23</v>
      </c>
      <c r="H11" s="117">
        <f>+R11</f>
        <v>330613.5</v>
      </c>
      <c r="I11" s="118">
        <v>0</v>
      </c>
      <c r="J11" s="119">
        <f aca="true" t="shared" si="0" ref="J11:J28">F11*H11*(1-I11/100)</f>
        <v>1322454</v>
      </c>
      <c r="K11" s="28">
        <v>1</v>
      </c>
      <c r="L11" s="29" t="s">
        <v>615</v>
      </c>
      <c r="M11" s="131">
        <v>220409</v>
      </c>
      <c r="N11" s="29"/>
      <c r="O11" s="29"/>
      <c r="P11" s="30">
        <v>1.5</v>
      </c>
      <c r="Q11" s="132">
        <f>+M11</f>
        <v>220409</v>
      </c>
      <c r="R11" s="35">
        <f>Q11*P11</f>
        <v>330613.5</v>
      </c>
    </row>
    <row r="12" spans="2:18" ht="15">
      <c r="B12" s="120">
        <v>2</v>
      </c>
      <c r="C12" s="121" t="s">
        <v>614</v>
      </c>
      <c r="D12" s="122"/>
      <c r="E12" s="123"/>
      <c r="F12" s="124">
        <v>4</v>
      </c>
      <c r="G12" s="124" t="s">
        <v>23</v>
      </c>
      <c r="H12" s="126">
        <f>+R12</f>
        <v>80017.5</v>
      </c>
      <c r="I12" s="127"/>
      <c r="J12" s="126">
        <f t="shared" si="0"/>
        <v>320070</v>
      </c>
      <c r="K12" s="28">
        <v>2</v>
      </c>
      <c r="L12" s="29" t="s">
        <v>615</v>
      </c>
      <c r="M12" s="131">
        <v>53345</v>
      </c>
      <c r="N12" s="29"/>
      <c r="O12" s="29"/>
      <c r="P12" s="30">
        <v>1.5</v>
      </c>
      <c r="Q12" s="132">
        <f>+M12</f>
        <v>53345</v>
      </c>
      <c r="R12" s="35">
        <f aca="true" t="shared" si="1" ref="R12:R28">Q12*P12</f>
        <v>80017.5</v>
      </c>
    </row>
    <row r="13" spans="2:18" ht="15">
      <c r="B13" s="120"/>
      <c r="C13" s="121"/>
      <c r="D13" s="129"/>
      <c r="E13" s="123"/>
      <c r="F13" s="124"/>
      <c r="G13" s="125"/>
      <c r="H13" s="126"/>
      <c r="I13" s="127"/>
      <c r="J13" s="128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20"/>
      <c r="C14" s="121"/>
      <c r="D14" s="122"/>
      <c r="E14" s="123"/>
      <c r="F14" s="124"/>
      <c r="G14" s="125"/>
      <c r="H14" s="126"/>
      <c r="I14" s="127"/>
      <c r="J14" s="128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20"/>
      <c r="C15" s="121"/>
      <c r="D15" s="122"/>
      <c r="E15" s="123"/>
      <c r="F15" s="124"/>
      <c r="G15" s="125"/>
      <c r="H15" s="126"/>
      <c r="I15" s="127"/>
      <c r="J15" s="12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20"/>
      <c r="C16" s="121"/>
      <c r="D16" s="130"/>
      <c r="E16" s="130"/>
      <c r="F16" s="124"/>
      <c r="G16" s="125"/>
      <c r="H16" s="126"/>
      <c r="I16" s="127"/>
      <c r="J16" s="128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20"/>
      <c r="C17" s="129"/>
      <c r="D17" s="122"/>
      <c r="E17" s="123"/>
      <c r="F17" s="124"/>
      <c r="G17" s="125"/>
      <c r="H17" s="126"/>
      <c r="I17" s="127"/>
      <c r="J17" s="128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20"/>
      <c r="C18" s="121"/>
      <c r="D18" s="122"/>
      <c r="E18" s="123"/>
      <c r="F18" s="124"/>
      <c r="G18" s="125"/>
      <c r="H18" s="126"/>
      <c r="I18" s="127"/>
      <c r="J18" s="128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20"/>
      <c r="C19" s="121"/>
      <c r="D19" s="122"/>
      <c r="E19" s="123"/>
      <c r="F19" s="124"/>
      <c r="G19" s="125"/>
      <c r="H19" s="126"/>
      <c r="I19" s="127"/>
      <c r="J19" s="128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20"/>
      <c r="C20" s="121"/>
      <c r="D20" s="122"/>
      <c r="E20" s="123"/>
      <c r="F20" s="124"/>
      <c r="G20" s="125"/>
      <c r="H20" s="126"/>
      <c r="I20" s="127"/>
      <c r="J20" s="128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616</v>
      </c>
      <c r="E29" s="37"/>
      <c r="F29" s="53"/>
      <c r="G29" s="54" t="s">
        <v>3</v>
      </c>
      <c r="H29" s="55"/>
      <c r="I29" s="56"/>
      <c r="J29" s="57">
        <f>SUM(J11:J28)</f>
        <v>1642524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1642524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312079.56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1954603.56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2015-07-13T12:58:37Z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