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<sst xmlns="http://schemas.openxmlformats.org/spreadsheetml/2006/main" count="866" uniqueCount="627">
  <si>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</si>
  <si>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</si>
  <si>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</si>
  <si>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</si>
  <si>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</si>
  <si>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</si>
  <si>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</si>
  <si>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</si>
  <si>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</si>
  <si>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</si>
  <si>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</si>
  <si>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</si>
  <si>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</si>
  <si>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</si>
  <si>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</si>
  <si>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</si>
  <si>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</si>
  <si>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</si>
  <si>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</si>
  <si>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</si>
  <si>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</si>
  <si>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</si>
  <si>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</si>
  <si>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</si>
  <si>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</si>
  <si>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</si>
  <si>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</si>
  <si>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</si>
  <si>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</si>
  <si>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</si>
  <si>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</si>
  <si>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</si>
  <si>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</si>
  <si>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</si>
  <si>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</si>
  <si>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</si>
  <si>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</si>
  <si>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</si>
  <si>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</si>
  <si>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</si>
  <si>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</si>
  <si>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</si>
  <si>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</si>
  <si>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</si>
  <si>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</si>
  <si>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</si>
  <si>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</si>
  <si>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</si>
  <si>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</si>
  <si>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</si>
  <si>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</si>
  <si>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</si>
  <si>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</si>
  <si>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</si>
  <si>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</si>
  <si>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</si>
  <si>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</si>
  <si>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</si>
  <si>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</si>
  <si>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</si>
  <si>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</si>
  <si>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</si>
  <si>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</si>
  <si>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</si>
  <si>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</si>
  <si>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</si>
  <si>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</si>
  <si>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</si>
  <si>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</si>
  <si>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</si>
  <si>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</si>
  <si>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</si>
  <si>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</si>
  <si>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</si>
  <si>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</si>
  <si>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</si>
  <si>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</si>
  <si>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</si>
  <si>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</si>
  <si>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</si>
  <si>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</si>
  <si>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</si>
  <si>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</si>
  <si>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</si>
  <si>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</si>
  <si>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</si>
  <si>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</si>
  <si>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</si>
  <si>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</si>
  <si>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</si>
  <si>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</si>
  <si>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</si>
  <si>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</si>
  <si>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</si>
  <si>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</si>
  <si>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</si>
  <si>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</si>
  <si>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</si>
  <si>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</si>
  <si>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</si>
  <si>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</si>
  <si>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</si>
  <si>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</si>
  <si>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</si>
  <si>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</si>
  <si>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</si>
  <si>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</si>
  <si>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</si>
  <si>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</si>
  <si>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</si>
  <si>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</si>
  <si>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</si>
  <si>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</si>
  <si>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</si>
  <si>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</si>
  <si>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</si>
  <si>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</si>
  <si>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</si>
  <si>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</si>
  <si>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</si>
  <si>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</si>
  <si>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</si>
  <si>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</si>
  <si>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</si>
  <si>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</si>
  <si>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</si>
  <si>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</si>
  <si>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</si>
  <si>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</si>
  <si>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</si>
  <si>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</si>
  <si>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</si>
  <si>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</si>
  <si>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</si>
  <si>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</si>
  <si>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</si>
  <si>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</si>
  <si>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</si>
  <si>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</si>
  <si>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</si>
  <si>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</si>
  <si>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</si>
  <si>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</si>
  <si>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</si>
  <si>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</si>
  <si>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</si>
  <si>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</si>
  <si>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</si>
  <si>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</si>
  <si>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</si>
  <si>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</si>
  <si>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</si>
  <si>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</si>
  <si>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</si>
  <si>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</si>
  <si>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</si>
  <si>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</si>
  <si>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</si>
  <si>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</si>
  <si>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</si>
  <si>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</si>
  <si>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</si>
  <si>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</si>
  <si>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</si>
  <si>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</si>
  <si>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</si>
  <si>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</si>
  <si>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</si>
  <si>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</si>
  <si>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</si>
  <si>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</si>
  <si>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</si>
  <si>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</si>
  <si>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</si>
  <si>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</si>
  <si>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</si>
  <si>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</si>
  <si>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</si>
  <si>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</si>
  <si>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</si>
  <si>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</si>
  <si>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</si>
  <si>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</si>
  <si>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</si>
  <si>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</si>
  <si>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</si>
  <si>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</si>
  <si>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</si>
  <si>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</si>
  <si>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</si>
  <si>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</si>
  <si>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</si>
  <si>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</si>
  <si>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</si>
  <si>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</si>
  <si>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</si>
  <si>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</si>
  <si>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</si>
  <si>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</si>
  <si>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</si>
  <si>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</si>
  <si>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</si>
  <si>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</si>
  <si>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</si>
  <si>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</si>
  <si>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</si>
  <si>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</si>
  <si>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</si>
  <si>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</si>
  <si>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</si>
  <si>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</si>
  <si>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</si>
  <si>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</si>
  <si>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</si>
  <si>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</si>
  <si>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</si>
  <si>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</si>
  <si>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</si>
  <si>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</si>
  <si>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</si>
  <si>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</si>
  <si>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</si>
  <si>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</si>
  <si>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</si>
  <si>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</si>
  <si>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</si>
  <si>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</si>
  <si>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</si>
  <si>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</si>
  <si>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</si>
  <si>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</si>
  <si>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</si>
  <si>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</si>
  <si>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</si>
  <si>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</si>
  <si>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</si>
  <si>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</si>
  <si>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</si>
  <si>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</si>
  <si>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</si>
  <si>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</si>
  <si>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</si>
  <si>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</si>
  <si>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</si>
  <si>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</si>
  <si>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</si>
  <si>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</si>
  <si>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</si>
  <si>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</si>
  <si>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</si>
  <si>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</si>
  <si>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</si>
  <si>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</si>
  <si>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</si>
  <si>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</si>
  <si>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</si>
  <si>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</si>
  <si>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</si>
  <si>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</si>
  <si>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</si>
  <si>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</si>
  <si>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</si>
  <si>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</si>
  <si>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</si>
  <si>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</si>
  <si>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</si>
  <si>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</si>
  <si>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</si>
  <si>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</si>
  <si>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</si>
  <si>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</si>
  <si>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</si>
  <si>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</si>
  <si>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</si>
  <si>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</si>
  <si>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</si>
  <si>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</si>
  <si>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</si>
  <si>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</si>
  <si>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</si>
  <si>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</si>
  <si>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</si>
  <si>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</si>
  <si>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</si>
  <si>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</si>
  <si>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</si>
  <si>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</si>
  <si>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</si>
  <si>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</si>
  <si>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</si>
  <si>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</si>
  <si>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</si>
  <si>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</si>
  <si>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</si>
  <si>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</si>
  <si>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</si>
  <si>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</si>
  <si>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</si>
  <si>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</si>
  <si>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</si>
  <si>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</si>
  <si>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</si>
  <si>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</si>
  <si>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</si>
  <si>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</si>
  <si>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</si>
  <si>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</si>
  <si>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</si>
  <si>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</si>
  <si>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</si>
  <si>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</si>
  <si>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</si>
  <si>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</si>
  <si>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</si>
  <si>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</si>
  <si>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</si>
  <si>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</si>
  <si>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</si>
  <si>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</si>
  <si>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</si>
  <si>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</si>
  <si>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</si>
  <si>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</si>
  <si>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</si>
  <si>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</si>
  <si>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</si>
  <si>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</si>
  <si>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</si>
  <si>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</si>
  <si>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</si>
  <si>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</si>
  <si>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</si>
  <si>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</si>
  <si>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</si>
  <si>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</si>
  <si>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</si>
  <si>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</si>
  <si>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</si>
  <si>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</si>
  <si>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</si>
  <si>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</si>
  <si>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</si>
  <si>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</si>
  <si>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</si>
  <si>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</si>
  <si>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</si>
  <si>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</si>
  <si>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</si>
  <si>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</si>
  <si>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</si>
  <si>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</si>
  <si>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</si>
  <si>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</si>
  <si>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</si>
  <si>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</si>
  <si>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</si>
  <si>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</si>
  <si>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</si>
  <si>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</si>
  <si>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</si>
  <si>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</si>
  <si>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</si>
  <si>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</si>
  <si>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</si>
  <si>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</si>
  <si>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</si>
  <si>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</si>
  <si>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</si>
  <si>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</si>
  <si>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</si>
  <si>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</si>
  <si>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</si>
  <si>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</si>
  <si>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</si>
  <si>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</si>
  <si>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</si>
  <si>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</si>
  <si>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</si>
  <si>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</si>
  <si>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</si>
  <si>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</si>
  <si>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</si>
  <si>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</si>
  <si>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</si>
  <si>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</si>
  <si>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</si>
  <si>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</si>
  <si>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</si>
  <si>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</si>
  <si>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</si>
  <si>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</si>
  <si>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</si>
  <si>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</si>
  <si>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</si>
  <si>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</si>
  <si>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</si>
  <si>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</si>
  <si>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</si>
  <si>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</si>
  <si>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</si>
  <si>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</si>
  <si>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</si>
  <si>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</si>
  <si>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</si>
  <si>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</si>
  <si>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</si>
  <si>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</si>
  <si>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</si>
  <si>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</si>
  <si>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</si>
  <si>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</si>
  <si>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</si>
  <si>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</si>
  <si>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</si>
  <si>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</si>
  <si>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</si>
  <si>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</si>
  <si>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</si>
  <si>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</si>
  <si>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</si>
  <si>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</si>
  <si>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</si>
  <si>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</si>
  <si>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</si>
  <si>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</si>
  <si>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</si>
  <si>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</si>
  <si>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</si>
  <si>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</si>
  <si>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</si>
  <si>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</si>
  <si>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</si>
  <si>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</si>
  <si>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</si>
  <si>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</si>
  <si>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</si>
  <si>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</si>
  <si>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</si>
  <si>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</si>
  <si>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</si>
  <si>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</si>
  <si>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</si>
  <si>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</si>
  <si>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</si>
  <si>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</si>
  <si>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</si>
  <si>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</si>
  <si>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</si>
  <si>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</si>
  <si>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</si>
  <si>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</si>
  <si>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</si>
  <si>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</si>
  <si>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</si>
  <si>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</si>
  <si>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</si>
  <si>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</si>
  <si>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</si>
  <si>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</si>
  <si>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</si>
  <si>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</si>
  <si>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</si>
  <si>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</si>
  <si>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</si>
  <si>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</si>
  <si>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</si>
  <si>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</si>
  <si>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</si>
  <si>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</si>
  <si>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</si>
  <si>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</si>
  <si>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</si>
  <si>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</si>
  <si>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</si>
  <si>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</si>
  <si>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</si>
  <si>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</si>
  <si>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</si>
  <si>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</si>
  <si>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</si>
  <si>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</si>
  <si>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</si>
  <si>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</si>
  <si>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</si>
  <si>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</si>
  <si>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</si>
  <si>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</si>
  <si>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</si>
  <si>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</si>
  <si>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</si>
  <si>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</si>
  <si>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</si>
  <si>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</si>
  <si>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</si>
  <si>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</si>
  <si>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</si>
  <si>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</si>
  <si>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</si>
  <si>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</si>
  <si>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</si>
  <si>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</si>
  <si>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</si>
  <si>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</si>
  <si>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</si>
  <si>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</si>
  <si>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</si>
  <si>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</si>
  <si>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</si>
  <si>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</si>
  <si>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</si>
  <si>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</si>
  <si>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</si>
  <si>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</si>
  <si>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</si>
  <si>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</si>
  <si>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</si>
  <si>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</si>
  <si>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</si>
  <si>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</si>
  <si>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</si>
  <si>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</si>
  <si>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</si>
  <si>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</si>
  <si>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</si>
  <si>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</si>
  <si>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</si>
  <si>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</si>
  <si>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</si>
  <si>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</si>
  <si>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</si>
  <si>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</si>
  <si>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</si>
  <si>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</si>
  <si>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</si>
  <si>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</si>
  <si>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</si>
  <si>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</si>
  <si>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</si>
  <si>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</si>
  <si>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</si>
  <si>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</si>
  <si>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</si>
  <si>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</si>
  <si>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</si>
  <si>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</si>
  <si>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</si>
  <si>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</si>
  <si>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</si>
  <si>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</si>
  <si>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</si>
  <si>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</si>
  <si>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</si>
  <si>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</si>
  <si>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</si>
  <si>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</si>
  <si>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</si>
  <si>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</si>
  <si>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</si>
  <si>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</si>
  <si>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</si>
  <si>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</si>
  <si>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</si>
  <si>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</si>
  <si>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</si>
  <si>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</si>
  <si>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</si>
  <si>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</si>
  <si>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</si>
  <si>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</si>
  <si>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</si>
  <si>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</si>
  <si>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</si>
  <si>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</si>
  <si>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</si>
  <si>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</si>
  <si>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</si>
  <si>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</si>
  <si>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</si>
  <si>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</si>
  <si>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</si>
  <si>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</si>
  <si>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</si>
  <si>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</si>
  <si>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</si>
  <si>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</si>
  <si>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</si>
  <si>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</si>
  <si>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</si>
  <si>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</si>
  <si>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</si>
  <si>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</si>
  <si>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</si>
  <si>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</si>
  <si>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</si>
  <si>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</si>
  <si>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</si>
  <si>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</si>
  <si>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</si>
  <si>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</si>
  <si>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</si>
  <si>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</si>
  <si>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</si>
  <si>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</si>
  <si>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</si>
  <si>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</si>
  <si>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</si>
  <si>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</si>
  <si>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</si>
  <si>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</si>
  <si>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</si>
  <si>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</si>
  <si>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MIRIAM SILVA VICENCIO</t>
  </si>
  <si>
    <t>ANTOFAGASTA</t>
  </si>
  <si>
    <t>TRANSFERENCIA ELEC.</t>
  </si>
  <si>
    <t>metro</t>
  </si>
  <si>
    <t>Macho espiga 3" acero NPT</t>
  </si>
  <si>
    <t>AITEC</t>
  </si>
  <si>
    <t>Manguera PVC anillada 3"</t>
  </si>
  <si>
    <t>GOTEX</t>
  </si>
  <si>
    <t>BOLCO</t>
  </si>
  <si>
    <t>C/DESCTO</t>
  </si>
  <si>
    <t>Abrazaderas alta presion 85-91</t>
  </si>
  <si>
    <t>Union storz manguera 3"</t>
  </si>
  <si>
    <t>Tuerca storz HE NPT 3"</t>
  </si>
  <si>
    <t>DISSPONIBILIDAD INMEDIATA</t>
  </si>
  <si>
    <t>ENVIOS POR PAGAR</t>
  </si>
  <si>
    <t>PBS E.I.R.L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</si>
</sst>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39" xfId="0" applyFont="1" applyBorder="1" applyAlignment="1" applyProtection="1">
      <alignment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41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33" borderId="37" xfId="0" applyNumberFormat="1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37" xfId="0" applyFont="1" applyFill="1" applyBorder="1" applyAlignment="1" applyProtection="1">
      <alignment horizontal="center"/>
      <protection locked="0"/>
    </xf>
    <xf numFmtId="166" fontId="27" fillId="33" borderId="37" xfId="0" applyNumberFormat="1" applyFont="1" applyFill="1" applyBorder="1" applyAlignment="1" applyProtection="1">
      <alignment horizontal="center"/>
      <protection/>
    </xf>
    <xf numFmtId="166" fontId="27" fillId="33" borderId="37" xfId="0" applyNumberFormat="1" applyFont="1" applyFill="1" applyBorder="1" applyAlignment="1" applyProtection="1">
      <alignment horizontal="center"/>
      <protection locked="0"/>
    </xf>
    <xf numFmtId="0" fontId="27" fillId="33" borderId="26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66" fontId="27" fillId="33" borderId="26" xfId="0" applyNumberFormat="1" applyFont="1" applyFill="1" applyBorder="1" applyAlignment="1" applyProtection="1">
      <alignment horizontal="center"/>
      <protection/>
    </xf>
    <xf numFmtId="166" fontId="27" fillId="33" borderId="26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Alignment="1">
      <alignment/>
    </xf>
    <xf numFmtId="3" fontId="49" fillId="0" borderId="0" xfId="0" applyNumberFormat="1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6">
      <selection activeCell="J29" sqref="J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2791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91"/>
      <c r="F5" s="91"/>
      <c r="G5" s="91"/>
      <c r="H5" s="91"/>
      <c r="I5" s="91"/>
      <c r="J5" s="92"/>
      <c r="K5" s="20"/>
    </row>
    <row r="6" spans="2:10" ht="17.25" customHeight="1">
      <c r="B6" s="88" t="s">
        <v>27</v>
      </c>
      <c r="C6" s="89"/>
      <c r="D6" s="93" t="s">
        <v>626</v>
      </c>
      <c r="E6" s="89" t="s">
        <v>7</v>
      </c>
      <c r="F6" s="91"/>
      <c r="G6" s="91"/>
      <c r="H6" s="91"/>
      <c r="I6" s="94"/>
      <c r="J6" s="95"/>
    </row>
    <row r="7" spans="2:10" ht="15">
      <c r="B7" s="88" t="s">
        <v>25</v>
      </c>
      <c r="C7" s="89"/>
      <c r="D7" s="93"/>
      <c r="E7" s="89" t="s">
        <v>8</v>
      </c>
      <c r="F7" s="91" t="s">
        <v>612</v>
      </c>
      <c r="G7" s="91"/>
      <c r="H7" s="91"/>
      <c r="I7" s="89" t="s">
        <v>26</v>
      </c>
      <c r="J7" s="96" t="s">
        <v>611</v>
      </c>
    </row>
    <row r="8" spans="2:12" ht="15.75" thickBot="1">
      <c r="B8" s="97" t="s">
        <v>28</v>
      </c>
      <c r="C8" s="98"/>
      <c r="D8" s="93" t="s">
        <v>613</v>
      </c>
      <c r="E8" s="89" t="s">
        <v>11</v>
      </c>
      <c r="F8" s="91" t="s">
        <v>610</v>
      </c>
      <c r="G8" s="91"/>
      <c r="H8" s="91"/>
      <c r="I8" s="89" t="s">
        <v>14</v>
      </c>
      <c r="J8" s="99">
        <f ca="1">TODAY()</f>
        <v>42195</v>
      </c>
      <c r="K8" s="20"/>
      <c r="L8" s="20"/>
    </row>
    <row r="9" spans="2:18" ht="16.5" thickBot="1" thickTop="1">
      <c r="B9" s="100"/>
      <c r="C9" s="101"/>
      <c r="D9" s="102"/>
      <c r="E9" s="101"/>
      <c r="F9" s="102"/>
      <c r="G9" s="102"/>
      <c r="H9" s="102"/>
      <c r="I9" s="101"/>
      <c r="J9" s="10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4" t="s">
        <v>1</v>
      </c>
      <c r="C10" s="105" t="s">
        <v>24</v>
      </c>
      <c r="D10" s="106"/>
      <c r="E10" s="107"/>
      <c r="F10" s="108" t="s">
        <v>0</v>
      </c>
      <c r="G10" s="109" t="s">
        <v>23</v>
      </c>
      <c r="H10" s="109" t="s">
        <v>15</v>
      </c>
      <c r="I10" s="110" t="s">
        <v>13</v>
      </c>
      <c r="J10" s="111" t="s">
        <v>2</v>
      </c>
      <c r="K10" s="24" t="s">
        <v>18</v>
      </c>
      <c r="L10" s="25" t="s">
        <v>620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13" t="s">
        <v>617</v>
      </c>
      <c r="D11" s="114"/>
      <c r="E11" s="115"/>
      <c r="F11" s="116">
        <v>25</v>
      </c>
      <c r="G11" s="116" t="s">
        <v>614</v>
      </c>
      <c r="H11" s="117">
        <f>+R11</f>
        <v>6442.0650000000005</v>
      </c>
      <c r="I11" s="118">
        <v>0</v>
      </c>
      <c r="J11" s="117">
        <f aca="true" t="shared" si="0" ref="J11:J28">F11*H11*(1-I11/100)</f>
        <v>161051.625</v>
      </c>
      <c r="K11" s="28" t="s">
        <v>616</v>
      </c>
      <c r="L11" s="29">
        <f>+M11*(1-0.37)</f>
        <v>4294.71</v>
      </c>
      <c r="M11" s="130">
        <v>6817</v>
      </c>
      <c r="N11" s="29"/>
      <c r="O11" s="29"/>
      <c r="P11" s="30">
        <v>1.5</v>
      </c>
      <c r="Q11" s="31">
        <f>+L11</f>
        <v>4294.71</v>
      </c>
      <c r="R11" s="35">
        <f>Q11*P11</f>
        <v>6442.0650000000005</v>
      </c>
    </row>
    <row r="12" spans="2:18" ht="15">
      <c r="B12" s="119">
        <v>2</v>
      </c>
      <c r="C12" s="120" t="s">
        <v>621</v>
      </c>
      <c r="D12" s="121"/>
      <c r="E12" s="122"/>
      <c r="F12" s="123">
        <v>30</v>
      </c>
      <c r="G12" s="123" t="s">
        <v>23</v>
      </c>
      <c r="H12" s="125">
        <f>+R12</f>
        <v>4656</v>
      </c>
      <c r="I12" s="126">
        <v>0</v>
      </c>
      <c r="J12" s="125">
        <f t="shared" si="0"/>
        <v>139680</v>
      </c>
      <c r="K12" s="28" t="s">
        <v>618</v>
      </c>
      <c r="L12" s="29">
        <v>3104</v>
      </c>
      <c r="M12" s="29"/>
      <c r="N12" s="29"/>
      <c r="O12" s="29"/>
      <c r="P12" s="30">
        <v>1.5</v>
      </c>
      <c r="Q12" s="31">
        <f>+L12</f>
        <v>3104</v>
      </c>
      <c r="R12" s="35">
        <f aca="true" t="shared" si="1" ref="R12:R28">Q12*P12</f>
        <v>4656</v>
      </c>
    </row>
    <row r="13" spans="2:18" ht="15">
      <c r="B13" s="119">
        <v>3</v>
      </c>
      <c r="C13" s="120" t="s">
        <v>623</v>
      </c>
      <c r="D13" s="128"/>
      <c r="E13" s="122"/>
      <c r="F13" s="123">
        <v>5</v>
      </c>
      <c r="G13" s="123" t="s">
        <v>23</v>
      </c>
      <c r="H13" s="125">
        <f>+R13</f>
        <v>11856.975</v>
      </c>
      <c r="I13" s="126">
        <v>0</v>
      </c>
      <c r="J13" s="127">
        <f t="shared" si="0"/>
        <v>59284.875</v>
      </c>
      <c r="K13" s="28" t="s">
        <v>619</v>
      </c>
      <c r="L13" s="29">
        <f>+M13*(1-0.35)</f>
        <v>7904.650000000001</v>
      </c>
      <c r="M13" s="29">
        <v>12161</v>
      </c>
      <c r="N13" s="29"/>
      <c r="O13" s="29"/>
      <c r="P13" s="30">
        <v>1.5</v>
      </c>
      <c r="Q13" s="31">
        <f>+L13</f>
        <v>7904.650000000001</v>
      </c>
      <c r="R13" s="35">
        <f t="shared" si="1"/>
        <v>11856.975</v>
      </c>
    </row>
    <row r="14" spans="2:18" ht="15">
      <c r="B14" s="119">
        <v>4</v>
      </c>
      <c r="C14" s="120" t="s">
        <v>622</v>
      </c>
      <c r="D14" s="121"/>
      <c r="E14" s="122"/>
      <c r="F14" s="123">
        <v>5</v>
      </c>
      <c r="G14" s="123" t="s">
        <v>23</v>
      </c>
      <c r="H14" s="125">
        <f>+R14</f>
        <v>11416.275000000001</v>
      </c>
      <c r="I14" s="126">
        <v>0</v>
      </c>
      <c r="J14" s="125">
        <f t="shared" si="0"/>
        <v>57081.37500000001</v>
      </c>
      <c r="K14" s="28" t="s">
        <v>619</v>
      </c>
      <c r="L14" s="29">
        <f>+M14*(1-0.35)</f>
        <v>7610.85</v>
      </c>
      <c r="M14" s="29">
        <v>11709</v>
      </c>
      <c r="N14" s="29"/>
      <c r="O14" s="29"/>
      <c r="P14" s="30">
        <v>1.5</v>
      </c>
      <c r="Q14" s="31">
        <f>+L14</f>
        <v>7610.85</v>
      </c>
      <c r="R14" s="35">
        <f t="shared" si="1"/>
        <v>11416.275000000001</v>
      </c>
    </row>
    <row r="15" spans="2:18" ht="15">
      <c r="B15" s="119">
        <v>5</v>
      </c>
      <c r="C15" s="120" t="s">
        <v>615</v>
      </c>
      <c r="D15" s="121"/>
      <c r="E15" s="122"/>
      <c r="F15" s="123">
        <v>5</v>
      </c>
      <c r="G15" s="123" t="s">
        <v>23</v>
      </c>
      <c r="H15" s="125">
        <f>+R15</f>
        <v>8294.325</v>
      </c>
      <c r="I15" s="126">
        <v>0</v>
      </c>
      <c r="J15" s="125">
        <f t="shared" si="0"/>
        <v>41471.625</v>
      </c>
      <c r="K15" s="28" t="s">
        <v>619</v>
      </c>
      <c r="L15" s="29">
        <f>+M15*(1-0.35)</f>
        <v>5529.55</v>
      </c>
      <c r="M15" s="29">
        <v>8507</v>
      </c>
      <c r="N15" s="29"/>
      <c r="O15" s="29"/>
      <c r="P15" s="30">
        <v>1.5</v>
      </c>
      <c r="Q15" s="31">
        <f>+L15</f>
        <v>5529.55</v>
      </c>
      <c r="R15" s="35">
        <f t="shared" si="1"/>
        <v>8294.325</v>
      </c>
    </row>
    <row r="16" spans="2:18" ht="15">
      <c r="B16" s="119"/>
      <c r="C16" s="120"/>
      <c r="D16" s="129"/>
      <c r="E16" s="129"/>
      <c r="F16" s="123"/>
      <c r="G16" s="124"/>
      <c r="H16" s="125"/>
      <c r="I16" s="126"/>
      <c r="J16" s="12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19"/>
      <c r="C17" s="128"/>
      <c r="D17" s="121"/>
      <c r="E17" s="122"/>
      <c r="F17" s="123"/>
      <c r="G17" s="124"/>
      <c r="H17" s="125"/>
      <c r="I17" s="126"/>
      <c r="J17" s="12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19"/>
      <c r="C18" s="120"/>
      <c r="D18" s="121"/>
      <c r="E18" s="122"/>
      <c r="F18" s="123"/>
      <c r="G18" s="124"/>
      <c r="H18" s="125"/>
      <c r="I18" s="126"/>
      <c r="J18" s="12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9"/>
      <c r="C19" s="120"/>
      <c r="D19" s="121"/>
      <c r="E19" s="122"/>
      <c r="F19" s="123"/>
      <c r="G19" s="124"/>
      <c r="H19" s="125"/>
      <c r="I19" s="126"/>
      <c r="J19" s="12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9"/>
      <c r="C20" s="120"/>
      <c r="D20" s="121"/>
      <c r="E20" s="122"/>
      <c r="F20" s="123"/>
      <c r="G20" s="124"/>
      <c r="H20" s="125"/>
      <c r="I20" s="126"/>
      <c r="J20" s="12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9"/>
      <c r="C21" s="120"/>
      <c r="D21" s="121"/>
      <c r="E21" s="122"/>
      <c r="F21" s="123"/>
      <c r="G21" s="124"/>
      <c r="H21" s="125"/>
      <c r="I21" s="126"/>
      <c r="J21" s="12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9"/>
      <c r="C22" s="120"/>
      <c r="D22" s="121"/>
      <c r="E22" s="122"/>
      <c r="F22" s="123"/>
      <c r="G22" s="124"/>
      <c r="H22" s="125"/>
      <c r="I22" s="126"/>
      <c r="J22" s="12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9"/>
      <c r="C23" s="120"/>
      <c r="D23" s="121"/>
      <c r="E23" s="122"/>
      <c r="F23" s="123"/>
      <c r="G23" s="124"/>
      <c r="H23" s="125"/>
      <c r="I23" s="126"/>
      <c r="J23" s="12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 t="s">
        <v>624</v>
      </c>
      <c r="E29" s="37"/>
      <c r="F29" s="53"/>
      <c r="G29" s="54" t="s">
        <v>3</v>
      </c>
      <c r="H29" s="55"/>
      <c r="I29" s="56"/>
      <c r="J29" s="57">
        <f>SUM(J11:J28)</f>
        <v>458569.5</v>
      </c>
    </row>
    <row r="30" spans="2:10" ht="15">
      <c r="B30" s="58"/>
      <c r="C30" s="59"/>
      <c r="D30" s="60" t="s">
        <v>625</v>
      </c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458569.5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87128.205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545697.705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2015-07-10T18:27:04Z</cp:lastPrinted>
  <dcterms:created xsi:type="dcterms:W3CDTF">2013-07-12T05:01:37Z</dcterms:created>
  <dcterms:modified xsi:type="dcterms:W3CDTF">2015-07-10T19:00:27Z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