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<sst xmlns="http://schemas.openxmlformats.org/spreadsheetml/2006/main" count="856" uniqueCount="620">
  <si>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</si>
  <si>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</si>
  <si>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</si>
  <si>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</si>
  <si>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</si>
  <si>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</si>
  <si>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</si>
  <si>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</si>
  <si>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</si>
  <si>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</si>
  <si>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</si>
  <si>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</si>
  <si>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</si>
  <si>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</si>
  <si>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</si>
  <si>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</si>
  <si>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</si>
  <si>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</si>
  <si>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</si>
  <si>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</si>
  <si>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</si>
  <si>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</si>
  <si>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</si>
  <si>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</si>
  <si>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</si>
  <si>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</si>
  <si>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</si>
  <si>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</si>
  <si>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</si>
  <si>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</si>
  <si>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</si>
  <si>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</si>
  <si>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</si>
  <si>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</si>
  <si>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</si>
  <si>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</si>
  <si>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</si>
  <si>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</si>
  <si>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</si>
  <si>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</si>
  <si>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</si>
  <si>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</si>
  <si>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</si>
  <si>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</si>
  <si>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</si>
  <si>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</si>
  <si>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</si>
  <si>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</si>
  <si>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</si>
  <si>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</si>
  <si>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</si>
  <si>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</si>
  <si>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</si>
  <si>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</si>
  <si>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</si>
  <si>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</si>
  <si>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</si>
  <si>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</si>
  <si>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</si>
  <si>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</si>
  <si>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</si>
  <si>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</si>
  <si>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</si>
  <si>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</si>
  <si>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</si>
  <si>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</si>
  <si>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</si>
  <si>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</si>
  <si>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</si>
  <si>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</si>
  <si>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</si>
  <si>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</si>
  <si>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</si>
  <si>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</si>
  <si>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</si>
  <si>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</si>
  <si>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</si>
  <si>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</si>
  <si>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</si>
  <si>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</si>
  <si>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</si>
  <si>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</si>
  <si>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</si>
  <si>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</si>
  <si>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</si>
  <si>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</si>
  <si>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</si>
  <si>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</si>
  <si>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</si>
  <si>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</si>
  <si>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</si>
  <si>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</si>
  <si>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</si>
  <si>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</si>
  <si>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</si>
  <si>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</si>
  <si>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</si>
  <si>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</si>
  <si>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</si>
  <si>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</si>
  <si>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</si>
  <si>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</si>
  <si>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</si>
  <si>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</si>
  <si>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</si>
  <si>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</si>
  <si>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</si>
  <si>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</si>
  <si>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</si>
  <si>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</si>
  <si>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</si>
  <si>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</si>
  <si>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</si>
  <si>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</si>
  <si>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</si>
  <si>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</si>
  <si>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</si>
  <si>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</si>
  <si>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</si>
  <si>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</si>
  <si>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</si>
  <si>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</si>
  <si>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</si>
  <si>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</si>
  <si>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</si>
  <si>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</si>
  <si>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</si>
  <si>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</si>
  <si>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</si>
  <si>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</si>
  <si>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</si>
  <si>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</si>
  <si>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</si>
  <si>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</si>
  <si>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</si>
  <si>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</si>
  <si>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</si>
  <si>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</si>
  <si>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</si>
  <si>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</si>
  <si>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</si>
  <si>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</si>
  <si>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</si>
  <si>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</si>
  <si>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</si>
  <si>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</si>
  <si>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</si>
  <si>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</si>
  <si>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</si>
  <si>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</si>
  <si>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</si>
  <si>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</si>
  <si>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</si>
  <si>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</si>
  <si>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</si>
  <si>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</si>
  <si>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</si>
  <si>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</si>
  <si>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</si>
  <si>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</si>
  <si>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</si>
  <si>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</si>
  <si>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</si>
  <si>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</si>
  <si>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</si>
  <si>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</si>
  <si>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</si>
  <si>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</si>
  <si>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</si>
  <si>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</si>
  <si>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</si>
  <si>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</si>
  <si>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</si>
  <si>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</si>
  <si>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</si>
  <si>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</si>
  <si>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</si>
  <si>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</si>
  <si>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</si>
  <si>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</si>
  <si>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</si>
  <si>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</si>
  <si>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</si>
  <si>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</si>
  <si>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</si>
  <si>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</si>
  <si>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</si>
  <si>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</si>
  <si>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</si>
  <si>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</si>
  <si>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</si>
  <si>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</si>
  <si>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</si>
  <si>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</si>
  <si>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</si>
  <si>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</si>
  <si>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</si>
  <si>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</si>
  <si>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</si>
  <si>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</si>
  <si>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</si>
  <si>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</si>
  <si>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</si>
  <si>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</si>
  <si>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</si>
  <si>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</si>
  <si>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</si>
  <si>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</si>
  <si>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</si>
  <si>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</si>
  <si>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</si>
  <si>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</si>
  <si>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</si>
  <si>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</si>
  <si>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</si>
  <si>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</si>
  <si>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</si>
  <si>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</si>
  <si>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</si>
  <si>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</si>
  <si>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</si>
  <si>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</si>
  <si>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</si>
  <si>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</si>
  <si>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</si>
  <si>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</si>
  <si>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</si>
  <si>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</si>
  <si>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</si>
  <si>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</si>
  <si>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</si>
  <si>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</si>
  <si>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</si>
  <si>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</si>
  <si>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</si>
  <si>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</si>
  <si>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</si>
  <si>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</si>
  <si>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</si>
  <si>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</si>
  <si>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</si>
  <si>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</si>
  <si>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</si>
  <si>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</si>
  <si>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</si>
  <si>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</si>
  <si>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</si>
  <si>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</si>
  <si>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</si>
  <si>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</si>
  <si>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</si>
  <si>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</si>
  <si>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</si>
  <si>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</si>
  <si>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</si>
  <si>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</si>
  <si>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</si>
  <si>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</si>
  <si>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</si>
  <si>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</si>
  <si>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</si>
  <si>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</si>
  <si>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</si>
  <si>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</si>
  <si>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</si>
  <si>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</si>
  <si>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</si>
  <si>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</si>
  <si>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</si>
  <si>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</si>
  <si>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</si>
  <si>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</si>
  <si>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</si>
  <si>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</si>
  <si>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</si>
  <si>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</si>
  <si>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</si>
  <si>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</si>
  <si>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</si>
  <si>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</si>
  <si>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</si>
  <si>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</si>
  <si>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</si>
  <si>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</si>
  <si>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</si>
  <si>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</si>
  <si>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</si>
  <si>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</si>
  <si>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</si>
  <si>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</si>
  <si>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</si>
  <si>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</si>
  <si>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</si>
  <si>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</si>
  <si>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</si>
  <si>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</si>
  <si>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</si>
  <si>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</si>
  <si>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</si>
  <si>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</si>
  <si>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</si>
  <si>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</si>
  <si>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</si>
  <si>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</si>
  <si>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</si>
  <si>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</si>
  <si>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</si>
  <si>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</si>
  <si>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</si>
  <si>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</si>
  <si>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</si>
  <si>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</si>
  <si>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</si>
  <si>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</si>
  <si>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</si>
  <si>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</si>
  <si>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</si>
  <si>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</si>
  <si>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</si>
  <si>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</si>
  <si>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</si>
  <si>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</si>
  <si>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</si>
  <si>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</si>
  <si>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</si>
  <si>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</si>
  <si>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</si>
  <si>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</si>
  <si>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</si>
  <si>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</si>
  <si>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</si>
  <si>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</si>
  <si>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</si>
  <si>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</si>
  <si>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</si>
  <si>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</si>
  <si>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</si>
  <si>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</si>
  <si>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</si>
  <si>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</si>
  <si>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</si>
  <si>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</si>
  <si>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</si>
  <si>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</si>
  <si>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</si>
  <si>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</si>
  <si>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</si>
  <si>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</si>
  <si>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</si>
  <si>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</si>
  <si>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</si>
  <si>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</si>
  <si>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</si>
  <si>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</si>
  <si>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</si>
  <si>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</si>
  <si>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</si>
  <si>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</si>
  <si>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</si>
  <si>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</si>
  <si>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</si>
  <si>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</si>
  <si>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</si>
  <si>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</si>
  <si>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</si>
  <si>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</si>
  <si>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</si>
  <si>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</si>
  <si>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</si>
  <si>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</si>
  <si>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</si>
  <si>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</si>
  <si>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</si>
  <si>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</si>
  <si>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</si>
  <si>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</si>
  <si>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</si>
  <si>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</si>
  <si>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</si>
  <si>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</si>
  <si>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</si>
  <si>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</si>
  <si>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</si>
  <si>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</si>
  <si>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</si>
  <si>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</si>
  <si>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</si>
  <si>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</si>
  <si>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</si>
  <si>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</si>
  <si>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</si>
  <si>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</si>
  <si>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</si>
  <si>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</si>
  <si>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</si>
  <si>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</si>
  <si>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</si>
  <si>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</si>
  <si>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</si>
  <si>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</si>
  <si>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</si>
  <si>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</si>
  <si>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</si>
  <si>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</si>
  <si>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</si>
  <si>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</si>
  <si>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</si>
  <si>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</si>
  <si>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</si>
  <si>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</si>
  <si>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</si>
  <si>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</si>
  <si>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</si>
  <si>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</si>
  <si>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</si>
  <si>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</si>
  <si>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</si>
  <si>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</si>
  <si>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</si>
  <si>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</si>
  <si>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</si>
  <si>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</si>
  <si>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</si>
  <si>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</si>
  <si>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</si>
  <si>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</si>
  <si>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</si>
  <si>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</si>
  <si>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</si>
  <si>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</si>
  <si>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</si>
  <si>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</si>
  <si>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</si>
  <si>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</si>
  <si>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</si>
  <si>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</si>
  <si>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</si>
  <si>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</si>
  <si>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</si>
  <si>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</si>
  <si>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</si>
  <si>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</si>
  <si>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</si>
  <si>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</si>
  <si>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</si>
  <si>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</si>
  <si>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</si>
  <si>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</si>
  <si>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</si>
  <si>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</si>
  <si>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</si>
  <si>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</si>
  <si>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</si>
  <si>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</si>
  <si>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</si>
  <si>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</si>
  <si>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</si>
  <si>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</si>
  <si>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</si>
  <si>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</si>
  <si>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</si>
  <si>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</si>
  <si>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</si>
  <si>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</si>
  <si>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</si>
  <si>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</si>
  <si>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</si>
  <si>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</si>
  <si>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</si>
  <si>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</si>
  <si>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</si>
  <si>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</si>
  <si>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</si>
  <si>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</si>
  <si>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</si>
  <si>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</si>
  <si>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</si>
  <si>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</si>
  <si>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</si>
  <si>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</si>
  <si>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</si>
  <si>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</si>
  <si>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</si>
  <si>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</si>
  <si>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</si>
  <si>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</si>
  <si>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</si>
  <si>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</si>
  <si>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</si>
  <si>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</si>
  <si>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</si>
  <si>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</si>
  <si>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</si>
  <si>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</si>
  <si>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</si>
  <si>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</si>
  <si>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</si>
  <si>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</si>
  <si>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</si>
  <si>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</si>
  <si>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</si>
  <si>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</si>
  <si>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</si>
  <si>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</si>
  <si>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</si>
  <si>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</si>
  <si>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</si>
  <si>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</si>
  <si>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</si>
  <si>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</si>
  <si>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</si>
  <si>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</si>
  <si>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</si>
  <si>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</si>
  <si>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</si>
  <si>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</si>
  <si>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</si>
  <si>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</si>
  <si>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</si>
  <si>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</si>
  <si>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</si>
  <si>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</si>
  <si>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</si>
  <si>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</si>
  <si>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</si>
  <si>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</si>
  <si>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</si>
  <si>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</si>
  <si>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</si>
  <si>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</si>
  <si>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</si>
  <si>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</si>
  <si>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</si>
  <si>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</si>
  <si>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</si>
  <si>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</si>
  <si>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</si>
  <si>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</si>
  <si>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</si>
  <si>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</si>
  <si>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</si>
  <si>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</si>
  <si>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</si>
  <si>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</si>
  <si>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</si>
  <si>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</si>
  <si>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</si>
  <si>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</si>
  <si>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</si>
  <si>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</si>
  <si>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</si>
  <si>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</si>
  <si>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</si>
  <si>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</si>
  <si>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</si>
  <si>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</si>
  <si>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</si>
  <si>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</si>
  <si>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</si>
  <si>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</si>
  <si>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</si>
  <si>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</si>
  <si>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</si>
  <si>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</si>
  <si>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</si>
  <si>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</si>
  <si>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</si>
  <si>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</si>
  <si>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</si>
  <si>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</si>
  <si>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</si>
  <si>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</si>
  <si>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</si>
  <si>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</si>
  <si>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</si>
  <si>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</si>
  <si>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</si>
  <si>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</si>
  <si>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</si>
  <si>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</si>
  <si>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</si>
  <si>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</si>
  <si>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</si>
  <si>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</si>
  <si>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</si>
  <si>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</si>
  <si>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</si>
  <si>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</si>
  <si>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</si>
  <si>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</si>
  <si>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</si>
  <si>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</si>
  <si>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</si>
  <si>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</si>
  <si>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</si>
  <si>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</si>
  <si>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</si>
  <si>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</si>
  <si>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</si>
  <si>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</si>
  <si>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</si>
  <si>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</si>
  <si>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</si>
  <si>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</si>
  <si>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</si>
  <si>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</si>
  <si>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</si>
  <si>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</si>
  <si>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</si>
  <si>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</si>
  <si>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LANZCO</t>
  </si>
  <si>
    <t>OC 30 DIAS</t>
  </si>
  <si>
    <t>GABRIEL CUCOCH</t>
  </si>
  <si>
    <t>DORIS OLIVARES</t>
  </si>
  <si>
    <t>DOLIVARES@LANZCO.CL</t>
  </si>
  <si>
    <t>Disponible para despacho previa confirmación</t>
  </si>
  <si>
    <t>Manguera PVC 3” amarilla</t>
  </si>
  <si>
    <t xml:space="preserve"> Manguera Plana 3” azul</t>
  </si>
  <si>
    <t>metro</t>
  </si>
  <si>
    <t>abrazadera alta presion 3"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</si>
</sst>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i/>
      <sz val="8"/>
      <color indexed="10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i/>
      <sz val="8"/>
      <color rgb="FFFF0000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1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4" xfId="0" applyFont="1" applyFill="1" applyBorder="1" applyAlignment="1" applyProtection="1">
      <alignment horizontal="right"/>
      <protection locked="0"/>
    </xf>
    <xf numFmtId="1" fontId="52" fillId="33" borderId="35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/>
    </xf>
    <xf numFmtId="174" fontId="52" fillId="33" borderId="26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/>
    </xf>
    <xf numFmtId="174" fontId="52" fillId="33" borderId="36" xfId="0" applyNumberFormat="1" applyFont="1" applyFill="1" applyBorder="1" applyAlignment="1" applyProtection="1">
      <alignment horizontal="center"/>
      <protection/>
    </xf>
    <xf numFmtId="174" fontId="52" fillId="33" borderId="36" xfId="0" applyNumberFormat="1" applyFont="1" applyFill="1" applyBorder="1" applyAlignment="1" applyProtection="1">
      <alignment horizontal="center"/>
      <protection locked="0"/>
    </xf>
    <xf numFmtId="174" fontId="52" fillId="33" borderId="27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174" fontId="26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74" fontId="26" fillId="33" borderId="26" xfId="0" applyNumberFormat="1" applyFont="1" applyFill="1" applyBorder="1" applyAlignment="1" applyProtection="1">
      <alignment horizontal="center"/>
      <protection/>
    </xf>
    <xf numFmtId="174" fontId="26" fillId="33" borderId="26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" fontId="51" fillId="0" borderId="0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56" fillId="33" borderId="11" xfId="0" applyFont="1" applyFill="1" applyBorder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57" fillId="33" borderId="0" xfId="45" applyFont="1" applyFill="1" applyBorder="1" applyAlignment="1" applyProtection="1">
      <alignment horizontal="left"/>
      <protection/>
    </xf>
    <xf numFmtId="0" fontId="57" fillId="33" borderId="15" xfId="45" applyFont="1" applyFill="1" applyBorder="1" applyAlignment="1" applyProtection="1">
      <alignment horizontal="left"/>
      <protection/>
    </xf>
    <xf numFmtId="3" fontId="51" fillId="0" borderId="0" xfId="0" applyNumberFormat="1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IVARES@LANZCO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H11" sqref="H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2784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29"/>
      <c r="F5" s="129"/>
      <c r="G5" s="129"/>
      <c r="H5" s="129"/>
      <c r="I5" s="129"/>
      <c r="J5" s="130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29"/>
      <c r="G6" s="129"/>
      <c r="H6" s="129"/>
      <c r="I6" s="131" t="s">
        <v>614</v>
      </c>
      <c r="J6" s="132"/>
    </row>
    <row r="7" spans="2:10" ht="15">
      <c r="B7" s="88" t="s">
        <v>25</v>
      </c>
      <c r="C7" s="89"/>
      <c r="D7" s="91"/>
      <c r="E7" s="89" t="s">
        <v>8</v>
      </c>
      <c r="F7" s="129" t="s">
        <v>29</v>
      </c>
      <c r="G7" s="129"/>
      <c r="H7" s="129"/>
      <c r="I7" s="89" t="s">
        <v>26</v>
      </c>
      <c r="J7" s="92" t="s">
        <v>613</v>
      </c>
    </row>
    <row r="8" spans="2:12" ht="15.75" thickBot="1">
      <c r="B8" s="127" t="s">
        <v>28</v>
      </c>
      <c r="C8" s="128"/>
      <c r="D8" s="91" t="s">
        <v>611</v>
      </c>
      <c r="E8" s="89" t="s">
        <v>11</v>
      </c>
      <c r="F8" s="129" t="s">
        <v>612</v>
      </c>
      <c r="G8" s="129"/>
      <c r="H8" s="129"/>
      <c r="I8" s="89" t="s">
        <v>14</v>
      </c>
      <c r="J8" s="93">
        <f ca="1">TODAY()</f>
        <v>42194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21" t="s">
        <v>24</v>
      </c>
      <c r="D10" s="122"/>
      <c r="E10" s="123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4" t="s">
        <v>617</v>
      </c>
      <c r="D11" s="125"/>
      <c r="E11" s="126"/>
      <c r="F11" s="104">
        <v>10</v>
      </c>
      <c r="G11" s="104" t="s">
        <v>618</v>
      </c>
      <c r="H11" s="105">
        <f>+R11</f>
        <v>1569.4560000000001</v>
      </c>
      <c r="I11" s="106"/>
      <c r="J11" s="107">
        <f>F11*H11*(1-I11/100)</f>
        <v>15694.560000000001</v>
      </c>
      <c r="K11" s="28">
        <v>1</v>
      </c>
      <c r="L11" s="133">
        <v>1557</v>
      </c>
      <c r="M11" s="29">
        <f>+L11*(1-0.37)</f>
        <v>980.91</v>
      </c>
      <c r="N11" s="29"/>
      <c r="O11" s="29"/>
      <c r="P11" s="30">
        <v>1.6</v>
      </c>
      <c r="Q11" s="118">
        <f>+M11</f>
        <v>980.91</v>
      </c>
      <c r="R11" s="35">
        <f>Q11*P11</f>
        <v>1569.4560000000001</v>
      </c>
    </row>
    <row r="12" spans="2:18" ht="15">
      <c r="B12" s="108">
        <v>2</v>
      </c>
      <c r="C12" s="109" t="s">
        <v>616</v>
      </c>
      <c r="D12" s="110"/>
      <c r="E12" s="111"/>
      <c r="F12" s="112">
        <v>6</v>
      </c>
      <c r="G12" s="112" t="s">
        <v>618</v>
      </c>
      <c r="H12" s="114">
        <f>+R12</f>
        <v>6871.536</v>
      </c>
      <c r="I12" s="115"/>
      <c r="J12" s="114">
        <f>F12*H12*(1-I12/100)</f>
        <v>41229.216</v>
      </c>
      <c r="K12" s="28">
        <v>2</v>
      </c>
      <c r="L12" s="133">
        <v>6817</v>
      </c>
      <c r="M12" s="29">
        <f>+L12*(1-0.37)</f>
        <v>4294.71</v>
      </c>
      <c r="N12" s="29"/>
      <c r="O12" s="29"/>
      <c r="P12" s="30">
        <v>1.6</v>
      </c>
      <c r="Q12" s="118">
        <f>+M12</f>
        <v>4294.71</v>
      </c>
      <c r="R12" s="35">
        <f aca="true" t="shared" si="0" ref="R12:R28">Q12*P12</f>
        <v>6871.536</v>
      </c>
    </row>
    <row r="13" spans="2:18" ht="15">
      <c r="B13" s="108">
        <v>3</v>
      </c>
      <c r="C13" s="109" t="s">
        <v>619</v>
      </c>
      <c r="D13" s="117"/>
      <c r="E13" s="111"/>
      <c r="F13" s="112">
        <v>4</v>
      </c>
      <c r="G13" s="112" t="s">
        <v>23</v>
      </c>
      <c r="H13" s="114">
        <v>3013</v>
      </c>
      <c r="I13" s="115"/>
      <c r="J13" s="114">
        <f>F13*H13*(1-I13/100)</f>
        <v>12052</v>
      </c>
      <c r="K13" s="28">
        <v>3</v>
      </c>
      <c r="L13" s="29"/>
      <c r="M13" s="29"/>
      <c r="N13" s="29"/>
      <c r="O13" s="29"/>
      <c r="P13" s="30">
        <v>1.6</v>
      </c>
      <c r="Q13" s="118">
        <f>+L13</f>
        <v>0</v>
      </c>
      <c r="R13" s="35">
        <f t="shared" si="0"/>
        <v>0</v>
      </c>
    </row>
    <row r="14" spans="2:18" ht="15">
      <c r="B14" s="108"/>
      <c r="C14" s="109"/>
      <c r="D14" s="110"/>
      <c r="E14" s="111"/>
      <c r="F14" s="112"/>
      <c r="G14" s="112"/>
      <c r="H14" s="114"/>
      <c r="I14" s="115"/>
      <c r="J14" s="114"/>
      <c r="K14" s="28">
        <v>4</v>
      </c>
      <c r="L14" s="29"/>
      <c r="M14" s="29"/>
      <c r="N14" s="29"/>
      <c r="O14" s="29"/>
      <c r="P14" s="30">
        <v>1.6</v>
      </c>
      <c r="Q14" s="118">
        <f>+M14</f>
        <v>0</v>
      </c>
      <c r="R14" s="35">
        <f t="shared" si="0"/>
        <v>0</v>
      </c>
    </row>
    <row r="15" spans="2:18" ht="15">
      <c r="B15" s="108"/>
      <c r="C15" s="109"/>
      <c r="D15" s="110"/>
      <c r="E15" s="111"/>
      <c r="F15" s="112"/>
      <c r="G15" s="113"/>
      <c r="H15" s="114"/>
      <c r="I15" s="115"/>
      <c r="J15" s="116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19"/>
      <c r="E16" s="119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120" t="s">
        <v>615</v>
      </c>
      <c r="E29" s="37"/>
      <c r="F29" s="53"/>
      <c r="G29" s="54" t="s">
        <v>3</v>
      </c>
      <c r="H29" s="55"/>
      <c r="I29" s="56"/>
      <c r="J29" s="57">
        <f>SUM(J11:J28)</f>
        <v>68975.776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68975.776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13105.39744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82081.17344</v>
      </c>
    </row>
  </sheetData>
  <sheetProtection formatCells="0"/>
  <mergeCells count="8">
    <mergeCell ref="C10:E10"/>
    <mergeCell ref="C11:E11"/>
    <mergeCell ref="B8:C8"/>
    <mergeCell ref="E5:J5"/>
    <mergeCell ref="F6:H6"/>
    <mergeCell ref="F7:H7"/>
    <mergeCell ref="F8:H8"/>
    <mergeCell ref="I6:J6"/>
  </mergeCells>
  <hyperlinks>
    <hyperlink ref="I6" r:id="rId1" display="DOLIVARES@LANZCO.CL"/>
  </hyperlink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2015-07-09T15:29:21Z</cp:lastPrinted>
  <dcterms:created xsi:type="dcterms:W3CDTF">2013-07-12T05:01:37Z</dcterms:created>
  <dcterms:modified xsi:type="dcterms:W3CDTF">2015-07-09T18:37:29Z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