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4" i="1" l="1"/>
  <c r="Q15" i="1"/>
  <c r="Q13" i="1"/>
  <c r="Q12" i="1"/>
  <c r="Q11" i="1" l="1"/>
  <c r="Q22" i="1" l="1"/>
  <c r="Q21" i="1"/>
  <c r="Q20" i="1"/>
  <c r="Q19" i="1"/>
  <c r="Q17" i="1"/>
  <c r="Q18" i="1"/>
  <c r="Q16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<sst xmlns="http://schemas.openxmlformats.org/spreadsheetml/2006/main" count="1132" uniqueCount="776">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</sst>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6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M11" sqref="M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2764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772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9" t="str">
        <f>VLOOKUP(D4,CLIENTES,4,FALSE)</f>
        <v>Asturias 149, piso 2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SK INDUSTRIAL S.A.</v>
      </c>
      <c r="E6" s="37" t="s">
        <v>7</v>
      </c>
      <c r="F6" s="121" t="str">
        <f>VLOOKUP(D4,CLIENTES,5,FALSE)</f>
        <v>LAS CONDES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 t="str">
        <f>VLOOKUP(D4,CLIENTES,8,FALSE)</f>
        <v>Carlos Nieto Brunetti</v>
      </c>
    </row>
    <row r="8" spans="2:21" ht="15.75" thickBot="1" x14ac:dyDescent="0.3">
      <c r="B8" s="117" t="s">
        <v>26</v>
      </c>
      <c r="C8" s="118"/>
      <c r="D8" s="91" t="str">
        <f>VLOOKUP(D4,CLIENTES,7,FALSE)</f>
        <v>CONTADO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42187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775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/>
      <c r="D11" s="115"/>
      <c r="E11" s="116"/>
      <c r="F11" s="103"/>
      <c r="G11" s="103"/>
      <c r="H11" s="104">
        <f>VLOOKUP(B11,COTIZADO,8,FALSE)</f>
        <v>0</v>
      </c>
      <c r="I11" s="105">
        <v>0</v>
      </c>
      <c r="J11" s="106">
        <f t="shared" ref="J11:J28" si="0">F11*H11*(1-I11/100)</f>
        <v>0</v>
      </c>
      <c r="K11" s="28">
        <v>1</v>
      </c>
      <c r="M11" s="95"/>
      <c r="N11" s="96"/>
      <c r="P11" s="87">
        <v>1.5</v>
      </c>
      <c r="Q11" s="88">
        <f>L11</f>
        <v>0</v>
      </c>
      <c r="R11" s="89">
        <f>Q11*P11</f>
        <v>0</v>
      </c>
    </row>
    <row r="12" spans="2:21" ht="15" customHeight="1" x14ac:dyDescent="0.25">
      <c r="B12" s="110">
        <v>2</v>
      </c>
      <c r="C12" s="114"/>
      <c r="D12" s="115"/>
      <c r="E12" s="116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1.5</v>
      </c>
      <c r="Q12" s="88">
        <f t="shared" ref="Q12:Q15" si="2">L12</f>
        <v>0</v>
      </c>
      <c r="R12" s="89">
        <f t="shared" ref="R12:R28" si="3">Q12*P12</f>
        <v>0</v>
      </c>
    </row>
    <row r="13" spans="2:21" ht="15" customHeight="1" x14ac:dyDescent="0.25">
      <c r="B13" s="110">
        <v>3</v>
      </c>
      <c r="C13" s="114"/>
      <c r="D13" s="115"/>
      <c r="E13" s="116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1.5</v>
      </c>
      <c r="Q13" s="88">
        <f t="shared" si="2"/>
        <v>0</v>
      </c>
      <c r="R13" s="89">
        <f t="shared" si="3"/>
        <v>0</v>
      </c>
    </row>
    <row r="14" spans="2:21" x14ac:dyDescent="0.25">
      <c r="B14" s="110">
        <v>4</v>
      </c>
      <c r="C14" s="114"/>
      <c r="D14" s="115"/>
      <c r="E14" s="116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1.5</v>
      </c>
      <c r="Q14" s="88">
        <f t="shared" si="2"/>
        <v>0</v>
      </c>
      <c r="R14" s="89">
        <f t="shared" si="3"/>
        <v>0</v>
      </c>
    </row>
    <row r="15" spans="2:21" s="20" customFormat="1" ht="15" customHeight="1" x14ac:dyDescent="0.25">
      <c r="B15" s="110">
        <v>5</v>
      </c>
      <c r="C15" s="114"/>
      <c r="D15" s="115"/>
      <c r="E15" s="116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1.5</v>
      </c>
      <c r="Q15" s="88">
        <f t="shared" si="2"/>
        <v>0</v>
      </c>
      <c r="R15" s="90">
        <f t="shared" si="3"/>
        <v>0</v>
      </c>
      <c r="S15" s="84"/>
    </row>
    <row r="16" spans="2:21" x14ac:dyDescent="0.25">
      <c r="B16" s="110">
        <v>6</v>
      </c>
      <c r="C16" s="114"/>
      <c r="D16" s="115"/>
      <c r="E16" s="116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>L16</f>
        <v>0</v>
      </c>
      <c r="R16" s="89">
        <f t="shared" si="3"/>
        <v>0</v>
      </c>
    </row>
    <row r="17" spans="2:19" x14ac:dyDescent="0.25">
      <c r="B17" s="110">
        <v>7</v>
      </c>
      <c r="C17" s="114"/>
      <c r="D17" s="115"/>
      <c r="E17" s="116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:Q18" si="4">L17</f>
        <v>0</v>
      </c>
      <c r="R17" s="89">
        <f t="shared" si="3"/>
        <v>0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si="4"/>
        <v>0</v>
      </c>
      <c r="R18" s="90">
        <f t="shared" si="3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3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3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3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3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3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3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3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3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3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3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0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0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topLeftCell="B1" zoomScaleNormal="100" workbookViewId="0">
      <pane ySplit="1" topLeftCell="A143" activePane="bottomLeft" state="frozen"/>
      <selection activeCell="B1" sqref="B1"/>
      <selection pane="bottomLeft" activeCell="B161" sqref="B16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x14ac:dyDescent="0.25">
      <c r="A3">
        <v>144</v>
      </c>
      <c r="B3" s="30" t="s">
        <v>717</v>
      </c>
      <c r="C3" t="s">
        <v>718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733</v>
      </c>
      <c r="C47" t="s">
        <v>734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732</v>
      </c>
      <c r="C113" t="s">
        <v>731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x14ac:dyDescent="0.25">
      <c r="A162">
        <v>164</v>
      </c>
    </row>
    <row r="163" spans="1:13" x14ac:dyDescent="0.25">
      <c r="A163">
        <v>165</v>
      </c>
    </row>
    <row r="164" spans="1:13" x14ac:dyDescent="0.25">
      <c r="A164">
        <v>166</v>
      </c>
    </row>
    <row r="165" spans="1:13" x14ac:dyDescent="0.25">
      <c r="A165">
        <v>167</v>
      </c>
    </row>
    <row r="166" spans="1:13" x14ac:dyDescent="0.25">
      <c r="A166">
        <v>168</v>
      </c>
    </row>
    <row r="167" spans="1:13" x14ac:dyDescent="0.25">
      <c r="A167">
        <v>169</v>
      </c>
    </row>
    <row r="168" spans="1:13" x14ac:dyDescent="0.25">
      <c r="A168">
        <v>170</v>
      </c>
    </row>
    <row r="169" spans="1:13" x14ac:dyDescent="0.25">
      <c r="A169">
        <v>171</v>
      </c>
    </row>
    <row r="170" spans="1:13" x14ac:dyDescent="0.25">
      <c r="A170">
        <v>172</v>
      </c>
    </row>
    <row r="171" spans="1:13" x14ac:dyDescent="0.25">
      <c r="A171">
        <v>173</v>
      </c>
    </row>
    <row r="172" spans="1:13" x14ac:dyDescent="0.25">
      <c r="A172">
        <v>174</v>
      </c>
    </row>
    <row r="173" spans="1:13" x14ac:dyDescent="0.25">
      <c r="A173">
        <v>175</v>
      </c>
    </row>
    <row r="174" spans="1:13" x14ac:dyDescent="0.25">
      <c r="A174">
        <v>176</v>
      </c>
    </row>
    <row r="175" spans="1:13" x14ac:dyDescent="0.25">
      <c r="A175">
        <v>177</v>
      </c>
    </row>
    <row r="176" spans="1:13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3" x14ac:dyDescent="0.25">
      <c r="A273">
        <v>275</v>
      </c>
    </row>
    <row r="274" spans="1:3" x14ac:dyDescent="0.25">
      <c r="A274">
        <v>276</v>
      </c>
    </row>
    <row r="275" spans="1:3" x14ac:dyDescent="0.25">
      <c r="A275">
        <v>277</v>
      </c>
    </row>
    <row r="276" spans="1:3" x14ac:dyDescent="0.25">
      <c r="A276">
        <v>278</v>
      </c>
    </row>
    <row r="277" spans="1:3" x14ac:dyDescent="0.25">
      <c r="A277">
        <v>279</v>
      </c>
    </row>
    <row r="278" spans="1:3" x14ac:dyDescent="0.25">
      <c r="A278">
        <v>280</v>
      </c>
    </row>
    <row r="279" spans="1:3" x14ac:dyDescent="0.25">
      <c r="A279">
        <v>281</v>
      </c>
    </row>
    <row r="280" spans="1:3" x14ac:dyDescent="0.25">
      <c r="A280">
        <v>282</v>
      </c>
    </row>
    <row r="281" spans="1:3" x14ac:dyDescent="0.25">
      <c r="A281">
        <v>283</v>
      </c>
    </row>
    <row r="282" spans="1:3" x14ac:dyDescent="0.25">
      <c r="A282">
        <v>284</v>
      </c>
    </row>
    <row r="283" spans="1:3" x14ac:dyDescent="0.25">
      <c r="A283">
        <v>285</v>
      </c>
    </row>
    <row r="285" spans="1:3" x14ac:dyDescent="0.25">
      <c r="C285" s="30"/>
    </row>
  </sheetData>
  <autoFilter ref="A1:M283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2015-07-01T19:29:12Z</cp:lastPrinted>
  <dcterms:created xsi:type="dcterms:W3CDTF">2013-07-12T05:01:37Z</dcterms:created>
  <dcterms:modified xsi:type="dcterms:W3CDTF">2015-07-02T13:32:34Z</dcterms:modified>
</cp:coreProperties>
</file>