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<sst xmlns="http://schemas.openxmlformats.org/spreadsheetml/2006/main" count="854" uniqueCount="619">
  <si>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</si>
  <si>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</si>
  <si>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</si>
  <si>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</si>
  <si>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</si>
  <si>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</si>
  <si>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</si>
  <si>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</si>
  <si>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</si>
  <si>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</si>
  <si>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</si>
  <si>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</si>
  <si>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</si>
  <si>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</si>
  <si>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</si>
  <si>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</si>
  <si>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</si>
  <si>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</si>
  <si>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</si>
  <si>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</si>
  <si>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</si>
  <si>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</si>
  <si>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</si>
  <si>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</si>
  <si>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</si>
  <si>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</si>
  <si>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</si>
  <si>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</si>
  <si>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</si>
  <si>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</si>
  <si>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</si>
  <si>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</si>
  <si>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</si>
  <si>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</si>
  <si>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</si>
  <si>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</si>
  <si>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</si>
  <si>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</si>
  <si>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</si>
  <si>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</si>
  <si>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</si>
  <si>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</si>
  <si>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</si>
  <si>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</si>
  <si>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</si>
  <si>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</si>
  <si>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</si>
  <si>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</si>
  <si>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</si>
  <si>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</si>
  <si>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</si>
  <si>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</si>
  <si>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</si>
  <si>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</si>
  <si>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</si>
  <si>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</si>
  <si>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</si>
  <si>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</si>
  <si>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</si>
  <si>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</si>
  <si>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</si>
  <si>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</si>
  <si>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</si>
  <si>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</si>
  <si>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</si>
  <si>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</si>
  <si>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</si>
  <si>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</si>
  <si>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</si>
  <si>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</si>
  <si>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</si>
  <si>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</si>
  <si>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</si>
  <si>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</si>
  <si>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</si>
  <si>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</si>
  <si>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</si>
  <si>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</si>
  <si>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</si>
  <si>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</si>
  <si>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</si>
  <si>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</si>
  <si>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</si>
  <si>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</si>
  <si>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</si>
  <si>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</si>
  <si>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</si>
  <si>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</si>
  <si>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</si>
  <si>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</si>
  <si>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</si>
  <si>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</si>
  <si>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</si>
  <si>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</si>
  <si>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</si>
  <si>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</si>
  <si>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</si>
  <si>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</si>
  <si>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</si>
  <si>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</si>
  <si>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</si>
  <si>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</si>
  <si>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</si>
  <si>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</si>
  <si>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</si>
  <si>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</si>
  <si>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</si>
  <si>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</si>
  <si>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</si>
  <si>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</si>
  <si>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</si>
  <si>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</si>
  <si>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</si>
  <si>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</si>
  <si>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</si>
  <si>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</si>
  <si>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</si>
  <si>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</si>
  <si>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</si>
  <si>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</si>
  <si>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</si>
  <si>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</si>
  <si>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</si>
  <si>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</si>
  <si>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</si>
  <si>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</si>
  <si>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</si>
  <si>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</si>
  <si>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</si>
  <si>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</si>
  <si>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</si>
  <si>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</si>
  <si>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</si>
  <si>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</si>
  <si>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</si>
  <si>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</si>
  <si>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</si>
  <si>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</si>
  <si>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</si>
  <si>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</si>
  <si>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</si>
  <si>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</si>
  <si>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</si>
  <si>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</si>
  <si>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</si>
  <si>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</si>
  <si>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</si>
  <si>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</si>
  <si>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</si>
  <si>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</si>
  <si>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</si>
  <si>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</si>
  <si>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</si>
  <si>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</si>
  <si>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</si>
  <si>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</si>
  <si>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</si>
  <si>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</si>
  <si>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</si>
  <si>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</si>
  <si>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</si>
  <si>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</si>
  <si>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</si>
  <si>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</si>
  <si>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</si>
  <si>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</si>
  <si>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</si>
  <si>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</si>
  <si>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</si>
  <si>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</si>
  <si>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</si>
  <si>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</si>
  <si>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</si>
  <si>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</si>
  <si>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</si>
  <si>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</si>
  <si>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</si>
  <si>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</si>
  <si>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</si>
  <si>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</si>
  <si>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</si>
  <si>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</si>
  <si>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</si>
  <si>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</si>
  <si>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</si>
  <si>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</si>
  <si>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</si>
  <si>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</si>
  <si>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</si>
  <si>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</si>
  <si>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</si>
  <si>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</si>
  <si>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</si>
  <si>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</si>
  <si>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</si>
  <si>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</si>
  <si>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</si>
  <si>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</si>
  <si>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</si>
  <si>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</si>
  <si>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</si>
  <si>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</si>
  <si>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</si>
  <si>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</si>
  <si>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</si>
  <si>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</si>
  <si>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</si>
  <si>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</si>
  <si>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</si>
  <si>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</si>
  <si>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</si>
  <si>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</si>
  <si>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</si>
  <si>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</si>
  <si>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</si>
  <si>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</si>
  <si>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</si>
  <si>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</si>
  <si>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</si>
  <si>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</si>
  <si>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</si>
  <si>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</si>
  <si>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</si>
  <si>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</si>
  <si>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</si>
  <si>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</si>
  <si>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</si>
  <si>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</si>
  <si>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</si>
  <si>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</si>
  <si>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</si>
  <si>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</si>
  <si>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</si>
  <si>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</si>
  <si>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</si>
  <si>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</si>
  <si>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</si>
  <si>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</si>
  <si>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</si>
  <si>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</si>
  <si>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</si>
  <si>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</si>
  <si>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</si>
  <si>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</si>
  <si>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</si>
  <si>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</si>
  <si>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</si>
  <si>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</si>
  <si>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</si>
  <si>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</si>
  <si>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</si>
  <si>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</si>
  <si>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</si>
  <si>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</si>
  <si>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</si>
  <si>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</si>
  <si>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</si>
  <si>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</si>
  <si>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</si>
  <si>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</si>
  <si>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</si>
  <si>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</si>
  <si>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</si>
  <si>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</si>
  <si>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</si>
  <si>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</si>
  <si>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</si>
  <si>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</si>
  <si>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</si>
  <si>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</si>
  <si>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</si>
  <si>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</si>
  <si>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</si>
  <si>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</si>
  <si>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</si>
  <si>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</si>
  <si>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</si>
  <si>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</si>
  <si>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</si>
  <si>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</si>
  <si>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</si>
  <si>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</si>
  <si>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</si>
  <si>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</si>
  <si>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</si>
  <si>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</si>
  <si>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</si>
  <si>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</si>
  <si>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</si>
  <si>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</si>
  <si>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</si>
  <si>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</si>
  <si>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</si>
  <si>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</si>
  <si>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</si>
  <si>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</si>
  <si>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</si>
  <si>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</si>
  <si>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</si>
  <si>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</si>
  <si>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</si>
  <si>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</si>
  <si>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</si>
  <si>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</si>
  <si>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</si>
  <si>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</si>
  <si>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</si>
  <si>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</si>
  <si>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</si>
  <si>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</si>
  <si>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</si>
  <si>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</si>
  <si>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</si>
  <si>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</si>
  <si>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</si>
  <si>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</si>
  <si>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</si>
  <si>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</si>
  <si>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</si>
  <si>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</si>
  <si>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</si>
  <si>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</si>
  <si>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</si>
  <si>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</si>
  <si>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</si>
  <si>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</si>
  <si>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</si>
  <si>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</si>
  <si>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</si>
  <si>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</si>
  <si>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</si>
  <si>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</si>
  <si>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</si>
  <si>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</si>
  <si>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</si>
  <si>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</si>
  <si>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</si>
  <si>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</si>
  <si>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</si>
  <si>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</si>
  <si>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</si>
  <si>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</si>
  <si>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</si>
  <si>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</si>
  <si>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</si>
  <si>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</si>
  <si>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</si>
  <si>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</si>
  <si>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</si>
  <si>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</si>
  <si>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</si>
  <si>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</si>
  <si>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</si>
  <si>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</si>
  <si>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</si>
  <si>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</si>
  <si>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</si>
  <si>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</si>
  <si>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</si>
  <si>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</si>
  <si>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</si>
  <si>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</si>
  <si>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</si>
  <si>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</si>
  <si>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</si>
  <si>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</si>
  <si>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</si>
  <si>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</si>
  <si>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</si>
  <si>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</si>
  <si>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</si>
  <si>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</si>
  <si>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</si>
  <si>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</si>
  <si>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</si>
  <si>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</si>
  <si>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</si>
  <si>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</si>
  <si>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</si>
  <si>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</si>
  <si>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</si>
  <si>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</si>
  <si>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</si>
  <si>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</si>
  <si>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</si>
  <si>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</si>
  <si>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</si>
  <si>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</si>
  <si>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</si>
  <si>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</si>
  <si>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</si>
  <si>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</si>
  <si>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</si>
  <si>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</si>
  <si>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</si>
  <si>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</si>
  <si>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</si>
  <si>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</si>
  <si>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</si>
  <si>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</si>
  <si>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</si>
  <si>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</si>
  <si>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</si>
  <si>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</si>
  <si>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</si>
  <si>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</si>
  <si>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</si>
  <si>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</si>
  <si>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</si>
  <si>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</si>
  <si>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</si>
  <si>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</si>
  <si>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</si>
  <si>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</si>
  <si>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</si>
  <si>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</si>
  <si>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</si>
  <si>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</si>
  <si>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</si>
  <si>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</si>
  <si>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</si>
  <si>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</si>
  <si>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</si>
  <si>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</si>
  <si>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</si>
  <si>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</si>
  <si>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</si>
  <si>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</si>
  <si>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</si>
  <si>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</si>
  <si>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</si>
  <si>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</si>
  <si>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</si>
  <si>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</si>
  <si>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</si>
  <si>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</si>
  <si>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</si>
  <si>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</si>
  <si>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</si>
  <si>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</si>
  <si>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</si>
  <si>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</si>
  <si>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</si>
  <si>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</si>
  <si>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</si>
  <si>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</si>
  <si>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</si>
  <si>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</si>
  <si>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</si>
  <si>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</si>
  <si>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</si>
  <si>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</si>
  <si>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</si>
  <si>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</si>
  <si>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</si>
  <si>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</si>
  <si>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</si>
  <si>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</si>
  <si>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</si>
  <si>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</si>
  <si>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</si>
  <si>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</si>
  <si>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</si>
  <si>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</si>
  <si>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</si>
  <si>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</si>
  <si>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</si>
  <si>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</si>
  <si>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</si>
  <si>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</si>
  <si>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</si>
  <si>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</si>
  <si>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</si>
  <si>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</si>
  <si>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</si>
  <si>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</si>
  <si>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</si>
  <si>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</si>
  <si>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</si>
  <si>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</si>
  <si>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</si>
  <si>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</si>
  <si>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</si>
  <si>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</si>
  <si>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</si>
  <si>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</si>
  <si>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</si>
  <si>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</si>
  <si>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</si>
  <si>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</si>
  <si>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</si>
  <si>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</si>
  <si>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</si>
  <si>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</si>
  <si>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</si>
  <si>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</si>
  <si>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</si>
  <si>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</si>
  <si>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</si>
  <si>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</si>
  <si>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</si>
  <si>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</si>
  <si>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</si>
  <si>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</si>
  <si>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</si>
  <si>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</si>
  <si>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</si>
  <si>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</si>
  <si>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</si>
  <si>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</si>
  <si>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</si>
  <si>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</si>
  <si>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</si>
  <si>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</si>
  <si>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</si>
  <si>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</si>
  <si>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</si>
  <si>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</si>
  <si>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</si>
  <si>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</si>
  <si>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</si>
  <si>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</si>
  <si>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</si>
  <si>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</si>
  <si>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</si>
  <si>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</si>
  <si>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</si>
  <si>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</si>
  <si>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</si>
  <si>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</si>
  <si>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</si>
  <si>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</si>
  <si>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</si>
  <si>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</si>
  <si>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</si>
  <si>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</si>
  <si>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</si>
  <si>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</si>
  <si>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</si>
  <si>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</si>
  <si>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</si>
  <si>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</si>
  <si>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</si>
  <si>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</si>
  <si>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</si>
  <si>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</si>
  <si>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</si>
  <si>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</si>
  <si>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</si>
  <si>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</si>
  <si>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</si>
  <si>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</si>
  <si>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</si>
  <si>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</si>
  <si>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</si>
  <si>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</si>
  <si>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</si>
  <si>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</si>
  <si>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</si>
  <si>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</si>
  <si>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</si>
  <si>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</si>
  <si>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</si>
  <si>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</si>
  <si>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</si>
  <si>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</si>
  <si>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</si>
  <si>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</si>
  <si>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</si>
  <si>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</si>
  <si>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</si>
  <si>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</si>
  <si>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</si>
  <si>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</si>
  <si>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</si>
  <si>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</si>
  <si>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</si>
  <si>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</si>
  <si>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</si>
  <si>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</si>
  <si>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</si>
  <si>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</si>
  <si>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</si>
  <si>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</si>
  <si>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</si>
  <si>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</si>
  <si>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</si>
  <si>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</si>
  <si>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</si>
  <si>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</si>
  <si>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</si>
  <si>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</si>
  <si>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</si>
  <si>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</si>
  <si>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</si>
  <si>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</si>
  <si>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</si>
  <si>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</si>
  <si>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</si>
  <si>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</si>
  <si>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</si>
  <si>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</si>
  <si>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</si>
  <si>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</si>
  <si>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</si>
  <si>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</si>
  <si>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</si>
  <si>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</si>
  <si>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</si>
  <si>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</si>
  <si>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</si>
  <si>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30 DIAS OC</t>
  </si>
  <si>
    <t>CRISTIAN VILCHES</t>
  </si>
  <si>
    <t>BREDENMASTER</t>
  </si>
  <si>
    <t>multiadapters</t>
  </si>
  <si>
    <t>Metro</t>
  </si>
  <si>
    <t>MANGUERA SUCCION 76MM antiestatica</t>
  </si>
  <si>
    <t>espiral PVC + cobre</t>
  </si>
  <si>
    <t>Disponibilidad inmediata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</si>
</sst>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48" fillId="33" borderId="23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5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 horizontal="center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8" xfId="0" applyFont="1" applyFill="1" applyBorder="1" applyAlignment="1" applyProtection="1">
      <alignment horizontal="right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0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0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3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5" xfId="0" applyNumberFormat="1" applyFont="1" applyFill="1" applyBorder="1" applyAlignment="1" applyProtection="1">
      <alignment horizontal="center"/>
      <protection/>
    </xf>
    <xf numFmtId="166" fontId="51" fillId="33" borderId="25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5" xfId="0" applyNumberFormat="1" applyFont="1" applyFill="1" applyBorder="1" applyAlignment="1" applyProtection="1">
      <alignment horizontal="center"/>
      <protection/>
    </xf>
    <xf numFmtId="166" fontId="51" fillId="33" borderId="35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3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164" fontId="28" fillId="33" borderId="26" xfId="0" applyNumberFormat="1" applyFont="1" applyFill="1" applyBorder="1" applyAlignment="1" applyProtection="1">
      <alignment horizontal="left" vertic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33" borderId="36" xfId="0" applyNumberFormat="1" applyFont="1" applyFill="1" applyBorder="1" applyAlignment="1" applyProtection="1">
      <alignment horizontal="center"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166" fontId="26" fillId="33" borderId="36" xfId="0" applyNumberFormat="1" applyFont="1" applyFill="1" applyBorder="1" applyAlignment="1" applyProtection="1">
      <alignment horizontal="center"/>
      <protection/>
    </xf>
    <xf numFmtId="166" fontId="26" fillId="33" borderId="36" xfId="0" applyNumberFormat="1" applyFont="1" applyFill="1" applyBorder="1" applyAlignment="1" applyProtection="1">
      <alignment horizontal="center"/>
      <protection locked="0"/>
    </xf>
    <xf numFmtId="0" fontId="26" fillId="33" borderId="25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 horizontal="center"/>
      <protection locked="0"/>
    </xf>
    <xf numFmtId="166" fontId="26" fillId="33" borderId="25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8" fillId="33" borderId="23" xfId="0" applyFont="1" applyFill="1" applyBorder="1" applyAlignment="1" applyProtection="1">
      <alignment vertical="top"/>
      <protection locked="0"/>
    </xf>
    <xf numFmtId="166" fontId="55" fillId="0" borderId="0" xfId="45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66" fontId="26" fillId="33" borderId="25" xfId="0" applyNumberFormat="1" applyFont="1" applyFill="1" applyBorder="1" applyAlignment="1" applyProtection="1">
      <alignment horizontal="center"/>
      <protection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6">
      <selection activeCell="D27" sqref="D2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2762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81" t="s">
        <v>6</v>
      </c>
      <c r="C4" s="82"/>
      <c r="D4" s="83"/>
      <c r="E4" s="82" t="s">
        <v>12</v>
      </c>
      <c r="F4" s="84"/>
      <c r="G4" s="84"/>
      <c r="H4" s="85"/>
      <c r="I4" s="82" t="s">
        <v>9</v>
      </c>
      <c r="J4" s="86"/>
      <c r="K4" s="20"/>
    </row>
    <row r="5" spans="2:11" ht="15">
      <c r="B5" s="87"/>
      <c r="C5" s="88"/>
      <c r="D5" s="89"/>
      <c r="E5" s="127"/>
      <c r="F5" s="127"/>
      <c r="G5" s="127"/>
      <c r="H5" s="127"/>
      <c r="I5" s="127"/>
      <c r="J5" s="128"/>
      <c r="K5" s="20"/>
    </row>
    <row r="6" spans="2:10" ht="17.25" customHeight="1">
      <c r="B6" s="87" t="s">
        <v>27</v>
      </c>
      <c r="C6" s="88"/>
      <c r="D6" s="90" t="s">
        <v>613</v>
      </c>
      <c r="E6" s="88" t="s">
        <v>7</v>
      </c>
      <c r="F6" s="127" t="s">
        <v>38</v>
      </c>
      <c r="G6" s="127"/>
      <c r="H6" s="127"/>
      <c r="I6" s="115"/>
      <c r="J6" s="91"/>
    </row>
    <row r="7" spans="2:10" ht="15">
      <c r="B7" s="87" t="s">
        <v>25</v>
      </c>
      <c r="C7" s="88"/>
      <c r="D7" s="90"/>
      <c r="E7" s="88" t="s">
        <v>8</v>
      </c>
      <c r="F7" s="127" t="s">
        <v>29</v>
      </c>
      <c r="G7" s="127"/>
      <c r="H7" s="127"/>
      <c r="I7" s="88" t="s">
        <v>26</v>
      </c>
      <c r="J7" s="92" t="s">
        <v>612</v>
      </c>
    </row>
    <row r="8" spans="2:12" ht="15.75" thickBot="1">
      <c r="B8" s="125" t="s">
        <v>28</v>
      </c>
      <c r="C8" s="126"/>
      <c r="D8" s="90" t="s">
        <v>611</v>
      </c>
      <c r="E8" s="88" t="s">
        <v>11</v>
      </c>
      <c r="F8" s="127" t="s">
        <v>610</v>
      </c>
      <c r="G8" s="127"/>
      <c r="H8" s="127"/>
      <c r="I8" s="88" t="s">
        <v>14</v>
      </c>
      <c r="J8" s="93">
        <f ca="1">TODAY()</f>
        <v>42186</v>
      </c>
      <c r="K8" s="20"/>
      <c r="L8" s="20"/>
    </row>
    <row r="9" spans="2:18" ht="16.5" thickBot="1" thickTop="1">
      <c r="B9" s="94"/>
      <c r="C9" s="95"/>
      <c r="D9" s="114"/>
      <c r="E9" s="95"/>
      <c r="F9" s="96"/>
      <c r="G9" s="96"/>
      <c r="H9" s="96"/>
      <c r="I9" s="95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8" t="s">
        <v>1</v>
      </c>
      <c r="C10" s="119" t="s">
        <v>24</v>
      </c>
      <c r="D10" s="120"/>
      <c r="E10" s="121"/>
      <c r="F10" s="99" t="s">
        <v>0</v>
      </c>
      <c r="G10" s="100" t="s">
        <v>23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22" t="s">
        <v>616</v>
      </c>
      <c r="D11" s="123"/>
      <c r="E11" s="124"/>
      <c r="F11" s="104">
        <v>5</v>
      </c>
      <c r="G11" s="104" t="s">
        <v>615</v>
      </c>
      <c r="H11" s="105">
        <f>+R11</f>
        <v>23676</v>
      </c>
      <c r="I11" s="106">
        <v>0</v>
      </c>
      <c r="J11" s="105">
        <f>F11*H11*(1-I11/100)</f>
        <v>118380</v>
      </c>
      <c r="K11" s="28" t="s">
        <v>614</v>
      </c>
      <c r="L11" s="29">
        <v>15784</v>
      </c>
      <c r="M11" s="29"/>
      <c r="N11" s="29"/>
      <c r="O11" s="29"/>
      <c r="P11" s="30">
        <v>1.5</v>
      </c>
      <c r="Q11" s="31">
        <f>+L11</f>
        <v>15784</v>
      </c>
      <c r="R11" s="34">
        <f>Q11*P11</f>
        <v>23676</v>
      </c>
    </row>
    <row r="12" spans="2:18" ht="15">
      <c r="B12" s="107"/>
      <c r="C12" s="108" t="s">
        <v>617</v>
      </c>
      <c r="D12" s="109"/>
      <c r="E12" s="110"/>
      <c r="F12" s="111"/>
      <c r="G12" s="111"/>
      <c r="H12" s="117"/>
      <c r="I12" s="112"/>
      <c r="J12" s="118"/>
      <c r="K12" s="28"/>
      <c r="L12" s="29"/>
      <c r="M12" s="29"/>
      <c r="N12" s="29"/>
      <c r="O12" s="29"/>
      <c r="P12" s="30">
        <v>1.5</v>
      </c>
      <c r="Q12" s="31">
        <f>+L12</f>
        <v>0</v>
      </c>
      <c r="R12" s="34">
        <f aca="true" t="shared" si="0" ref="R12:R28">Q12*P12</f>
        <v>0</v>
      </c>
    </row>
    <row r="13" spans="2:18" ht="15">
      <c r="B13" s="107"/>
      <c r="C13" s="108"/>
      <c r="D13" s="113"/>
      <c r="E13" s="110"/>
      <c r="F13" s="111"/>
      <c r="G13" s="111"/>
      <c r="H13" s="117"/>
      <c r="I13" s="112"/>
      <c r="J13" s="117"/>
      <c r="K13" s="28"/>
      <c r="L13" s="29"/>
      <c r="M13" s="29"/>
      <c r="N13" s="29"/>
      <c r="O13" s="29"/>
      <c r="P13" s="30">
        <v>1.5</v>
      </c>
      <c r="Q13" s="31">
        <f aca="true" t="shared" si="1" ref="Q13:Q28">+L13</f>
        <v>0</v>
      </c>
      <c r="R13" s="34">
        <f t="shared" si="0"/>
        <v>0</v>
      </c>
    </row>
    <row r="14" spans="2:18" ht="15">
      <c r="B14" s="107"/>
      <c r="C14" s="108"/>
      <c r="D14" s="109"/>
      <c r="E14" s="110"/>
      <c r="F14" s="111"/>
      <c r="G14" s="111"/>
      <c r="H14" s="117"/>
      <c r="I14" s="112"/>
      <c r="J14" s="118"/>
      <c r="K14" s="28"/>
      <c r="L14" s="29"/>
      <c r="M14" s="29"/>
      <c r="N14" s="29"/>
      <c r="O14" s="29"/>
      <c r="P14" s="30">
        <v>1.6</v>
      </c>
      <c r="Q14" s="31">
        <f t="shared" si="1"/>
        <v>0</v>
      </c>
      <c r="R14" s="34">
        <f t="shared" si="0"/>
        <v>0</v>
      </c>
    </row>
    <row r="15" spans="2:18" ht="15">
      <c r="B15" s="41"/>
      <c r="C15" s="42"/>
      <c r="D15" s="43"/>
      <c r="E15" s="44"/>
      <c r="F15" s="45"/>
      <c r="G15" s="46"/>
      <c r="H15" s="74"/>
      <c r="I15" s="75"/>
      <c r="J15" s="76"/>
      <c r="K15" s="28">
        <v>5</v>
      </c>
      <c r="L15" s="29"/>
      <c r="M15" s="29"/>
      <c r="N15" s="29"/>
      <c r="O15" s="29"/>
      <c r="P15" s="30">
        <v>1.5</v>
      </c>
      <c r="Q15" s="31">
        <f t="shared" si="1"/>
        <v>0</v>
      </c>
      <c r="R15" s="34">
        <f t="shared" si="0"/>
        <v>0</v>
      </c>
    </row>
    <row r="16" spans="2:18" ht="15">
      <c r="B16" s="41"/>
      <c r="C16" s="42"/>
      <c r="D16" s="116"/>
      <c r="E16" s="116"/>
      <c r="F16" s="45"/>
      <c r="G16" s="46"/>
      <c r="H16" s="74"/>
      <c r="I16" s="75"/>
      <c r="J16" s="76"/>
      <c r="K16" s="28">
        <v>6</v>
      </c>
      <c r="L16" s="29"/>
      <c r="M16" s="29"/>
      <c r="N16" s="29"/>
      <c r="O16" s="29"/>
      <c r="P16" s="30">
        <v>1.5</v>
      </c>
      <c r="Q16" s="31">
        <f t="shared" si="1"/>
        <v>0</v>
      </c>
      <c r="R16" s="34">
        <f t="shared" si="0"/>
        <v>0</v>
      </c>
    </row>
    <row r="17" spans="2:18" ht="15">
      <c r="B17" s="41"/>
      <c r="C17"/>
      <c r="D17" s="43"/>
      <c r="E17" s="44"/>
      <c r="F17" s="45"/>
      <c r="G17" s="46"/>
      <c r="H17" s="74"/>
      <c r="I17" s="75"/>
      <c r="J17" s="76"/>
      <c r="K17" s="28">
        <v>7</v>
      </c>
      <c r="L17" s="29"/>
      <c r="M17" s="29"/>
      <c r="N17" s="29"/>
      <c r="O17" s="29"/>
      <c r="P17" s="30">
        <v>1.5</v>
      </c>
      <c r="Q17" s="31">
        <f t="shared" si="1"/>
        <v>0</v>
      </c>
      <c r="R17" s="34">
        <f t="shared" si="0"/>
        <v>0</v>
      </c>
    </row>
    <row r="18" spans="2:18" ht="15">
      <c r="B18" s="41"/>
      <c r="C18" s="42"/>
      <c r="D18" s="43"/>
      <c r="E18" s="44"/>
      <c r="F18" s="45"/>
      <c r="G18" s="46"/>
      <c r="H18" s="74"/>
      <c r="I18" s="75"/>
      <c r="J18" s="76"/>
      <c r="K18" s="28">
        <v>8</v>
      </c>
      <c r="L18" s="29"/>
      <c r="M18" s="29"/>
      <c r="N18" s="29"/>
      <c r="O18" s="29"/>
      <c r="P18" s="30">
        <v>1.5</v>
      </c>
      <c r="Q18" s="31">
        <f t="shared" si="1"/>
        <v>0</v>
      </c>
      <c r="R18" s="34">
        <f t="shared" si="0"/>
        <v>0</v>
      </c>
    </row>
    <row r="19" spans="2:18" ht="15">
      <c r="B19" s="41"/>
      <c r="C19" s="42"/>
      <c r="D19" s="43"/>
      <c r="E19" s="44"/>
      <c r="F19" s="45"/>
      <c r="G19" s="46"/>
      <c r="H19" s="74"/>
      <c r="I19" s="75"/>
      <c r="J19" s="76"/>
      <c r="K19" s="28">
        <v>9</v>
      </c>
      <c r="L19" s="29"/>
      <c r="M19" s="29"/>
      <c r="N19" s="29"/>
      <c r="O19" s="29"/>
      <c r="P19" s="30">
        <v>1.5</v>
      </c>
      <c r="Q19" s="31">
        <f t="shared" si="1"/>
        <v>0</v>
      </c>
      <c r="R19" s="34">
        <f t="shared" si="0"/>
        <v>0</v>
      </c>
    </row>
    <row r="20" spans="2:18" ht="15">
      <c r="B20" s="41"/>
      <c r="C20" s="42"/>
      <c r="D20" s="43"/>
      <c r="E20" s="44"/>
      <c r="F20" s="45"/>
      <c r="G20" s="46"/>
      <c r="H20" s="74"/>
      <c r="I20" s="75"/>
      <c r="J20" s="76"/>
      <c r="K20" s="28">
        <v>10</v>
      </c>
      <c r="L20" s="29"/>
      <c r="M20" s="29"/>
      <c r="N20" s="29"/>
      <c r="O20" s="29"/>
      <c r="P20" s="30">
        <v>1.5</v>
      </c>
      <c r="Q20" s="31">
        <f t="shared" si="1"/>
        <v>0</v>
      </c>
      <c r="R20" s="34">
        <f t="shared" si="0"/>
        <v>0</v>
      </c>
    </row>
    <row r="21" spans="2:18" ht="15">
      <c r="B21" s="41"/>
      <c r="C21" s="42"/>
      <c r="D21" s="43"/>
      <c r="E21" s="44"/>
      <c r="F21" s="45"/>
      <c r="G21" s="46"/>
      <c r="H21" s="74"/>
      <c r="I21" s="75"/>
      <c r="J21" s="76"/>
      <c r="K21" s="28">
        <v>11</v>
      </c>
      <c r="L21" s="29"/>
      <c r="M21" s="29"/>
      <c r="N21" s="29"/>
      <c r="O21" s="29"/>
      <c r="P21" s="30">
        <v>1.5</v>
      </c>
      <c r="Q21" s="31">
        <f t="shared" si="1"/>
        <v>0</v>
      </c>
      <c r="R21" s="34">
        <f t="shared" si="0"/>
        <v>0</v>
      </c>
    </row>
    <row r="22" spans="2:18" ht="15">
      <c r="B22" s="41"/>
      <c r="C22" s="42"/>
      <c r="D22" s="43"/>
      <c r="E22" s="44"/>
      <c r="F22" s="45"/>
      <c r="G22" s="46"/>
      <c r="H22" s="74"/>
      <c r="I22" s="75"/>
      <c r="J22" s="76"/>
      <c r="K22" s="28">
        <v>12</v>
      </c>
      <c r="L22" s="29"/>
      <c r="M22" s="29"/>
      <c r="N22" s="29"/>
      <c r="O22" s="29"/>
      <c r="P22" s="30">
        <v>1.5</v>
      </c>
      <c r="Q22" s="31">
        <f t="shared" si="1"/>
        <v>0</v>
      </c>
      <c r="R22" s="34">
        <f t="shared" si="0"/>
        <v>0</v>
      </c>
    </row>
    <row r="23" spans="2:18" ht="15">
      <c r="B23" s="41"/>
      <c r="C23" s="42"/>
      <c r="D23" s="43"/>
      <c r="E23" s="44"/>
      <c r="F23" s="45"/>
      <c r="G23" s="46"/>
      <c r="H23" s="74"/>
      <c r="I23" s="75"/>
      <c r="J23" s="76"/>
      <c r="K23" s="28">
        <v>13</v>
      </c>
      <c r="L23" s="29"/>
      <c r="M23" s="29"/>
      <c r="N23" s="29"/>
      <c r="O23" s="29"/>
      <c r="P23" s="30">
        <v>1.5</v>
      </c>
      <c r="Q23" s="31">
        <f t="shared" si="1"/>
        <v>0</v>
      </c>
      <c r="R23" s="34">
        <f t="shared" si="0"/>
        <v>0</v>
      </c>
    </row>
    <row r="24" spans="2:18" ht="15">
      <c r="B24" s="41"/>
      <c r="C24" s="42"/>
      <c r="D24" s="43"/>
      <c r="E24" s="44"/>
      <c r="F24" s="45"/>
      <c r="G24" s="46"/>
      <c r="H24" s="74"/>
      <c r="I24" s="75"/>
      <c r="J24" s="76"/>
      <c r="K24" s="28">
        <v>14</v>
      </c>
      <c r="L24" s="29"/>
      <c r="M24" s="29"/>
      <c r="N24" s="29"/>
      <c r="O24" s="29"/>
      <c r="P24" s="30">
        <v>1.5</v>
      </c>
      <c r="Q24" s="31">
        <f t="shared" si="1"/>
        <v>0</v>
      </c>
      <c r="R24" s="34">
        <f t="shared" si="0"/>
        <v>0</v>
      </c>
    </row>
    <row r="25" spans="2:18" ht="15">
      <c r="B25" s="41"/>
      <c r="C25" s="42"/>
      <c r="D25" s="43"/>
      <c r="E25" s="44"/>
      <c r="F25" s="45"/>
      <c r="G25" s="46"/>
      <c r="H25" s="74"/>
      <c r="I25" s="75"/>
      <c r="J25" s="76"/>
      <c r="K25" s="28">
        <v>15</v>
      </c>
      <c r="L25" s="29"/>
      <c r="M25" s="29"/>
      <c r="N25" s="29"/>
      <c r="O25" s="29"/>
      <c r="P25" s="30">
        <v>1.5</v>
      </c>
      <c r="Q25" s="31">
        <f t="shared" si="1"/>
        <v>0</v>
      </c>
      <c r="R25" s="34">
        <f t="shared" si="0"/>
        <v>0</v>
      </c>
    </row>
    <row r="26" spans="2:18" ht="15">
      <c r="B26" s="41"/>
      <c r="C26" s="42"/>
      <c r="D26" s="43"/>
      <c r="E26" s="44"/>
      <c r="F26" s="45"/>
      <c r="G26" s="46"/>
      <c r="H26" s="74"/>
      <c r="I26" s="75"/>
      <c r="J26" s="76"/>
      <c r="K26" s="28">
        <v>16</v>
      </c>
      <c r="L26" s="29"/>
      <c r="M26" s="29"/>
      <c r="N26" s="29"/>
      <c r="O26" s="29"/>
      <c r="P26" s="30">
        <v>1.5</v>
      </c>
      <c r="Q26" s="31">
        <f t="shared" si="1"/>
        <v>0</v>
      </c>
      <c r="R26" s="34">
        <f t="shared" si="0"/>
        <v>0</v>
      </c>
    </row>
    <row r="27" spans="2:18" ht="15">
      <c r="B27" s="41"/>
      <c r="C27" s="42"/>
      <c r="D27" s="43"/>
      <c r="E27" s="44"/>
      <c r="F27" s="45"/>
      <c r="G27" s="46"/>
      <c r="H27" s="74"/>
      <c r="I27" s="75"/>
      <c r="J27" s="76"/>
      <c r="K27" s="28">
        <v>17</v>
      </c>
      <c r="L27" s="29"/>
      <c r="M27" s="29"/>
      <c r="N27" s="29"/>
      <c r="O27" s="29"/>
      <c r="P27" s="30">
        <v>1.5</v>
      </c>
      <c r="Q27" s="31">
        <f t="shared" si="1"/>
        <v>0</v>
      </c>
      <c r="R27" s="34">
        <f t="shared" si="0"/>
        <v>0</v>
      </c>
    </row>
    <row r="28" spans="2:18" ht="15.75" thickBot="1">
      <c r="B28" s="41"/>
      <c r="C28" s="47"/>
      <c r="D28" s="48"/>
      <c r="E28" s="49"/>
      <c r="F28" s="45"/>
      <c r="G28" s="46"/>
      <c r="H28" s="77"/>
      <c r="I28" s="78"/>
      <c r="J28" s="79"/>
      <c r="K28" s="28">
        <v>18</v>
      </c>
      <c r="L28" s="29"/>
      <c r="M28" s="29"/>
      <c r="N28" s="29"/>
      <c r="O28" s="29"/>
      <c r="P28" s="32">
        <v>1.5</v>
      </c>
      <c r="Q28" s="31">
        <f t="shared" si="1"/>
        <v>0</v>
      </c>
      <c r="R28" s="34">
        <f t="shared" si="0"/>
        <v>0</v>
      </c>
    </row>
    <row r="29" spans="2:10" ht="15">
      <c r="B29" s="50" t="s">
        <v>17</v>
      </c>
      <c r="C29" s="51"/>
      <c r="D29" s="36" t="s">
        <v>618</v>
      </c>
      <c r="E29" s="36"/>
      <c r="F29" s="52"/>
      <c r="G29" s="53" t="s">
        <v>3</v>
      </c>
      <c r="H29" s="54"/>
      <c r="I29" s="55"/>
      <c r="J29" s="56">
        <f>SUM(J11:J28)</f>
        <v>118380</v>
      </c>
    </row>
    <row r="30" spans="2:10" ht="15">
      <c r="B30" s="57"/>
      <c r="C30" s="58"/>
      <c r="D30" s="59"/>
      <c r="E30" s="38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7"/>
      <c r="C31" s="38"/>
      <c r="D31" s="38"/>
      <c r="E31" s="38"/>
      <c r="F31" s="65"/>
      <c r="G31" s="66" t="s">
        <v>4</v>
      </c>
      <c r="H31" s="58"/>
      <c r="I31" s="67"/>
      <c r="J31" s="64">
        <f>J29-J30</f>
        <v>118380</v>
      </c>
    </row>
    <row r="32" spans="2:10" ht="15">
      <c r="B32" s="37"/>
      <c r="C32" s="38"/>
      <c r="D32" s="38"/>
      <c r="E32" s="38"/>
      <c r="F32" s="60"/>
      <c r="G32" s="61">
        <v>0.19</v>
      </c>
      <c r="H32" s="62"/>
      <c r="I32" s="63">
        <v>0.19</v>
      </c>
      <c r="J32" s="64">
        <f>J31*I32</f>
        <v>22492.2</v>
      </c>
    </row>
    <row r="33" spans="2:10" ht="15.75" thickBot="1">
      <c r="B33" s="39"/>
      <c r="C33" s="40"/>
      <c r="D33" s="40"/>
      <c r="E33" s="40"/>
      <c r="F33" s="68"/>
      <c r="G33" s="69" t="s">
        <v>2</v>
      </c>
      <c r="H33" s="70"/>
      <c r="I33" s="71"/>
      <c r="J33" s="72">
        <f>J31+J32</f>
        <v>140872.2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5" t="s">
        <v>530</v>
      </c>
      <c r="C104" t="s">
        <v>531</v>
      </c>
      <c r="G104" t="s">
        <v>33</v>
      </c>
    </row>
    <row r="105" spans="1:13" ht="15">
      <c r="A105">
        <v>104</v>
      </c>
      <c r="B105" s="35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5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5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0" t="s">
        <v>585</v>
      </c>
    </row>
    <row r="108" spans="1:13" ht="15">
      <c r="A108">
        <v>107</v>
      </c>
      <c r="B108" s="35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5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0" t="s">
        <v>599</v>
      </c>
      <c r="M109" t="s">
        <v>600</v>
      </c>
    </row>
    <row r="110" spans="1:9" ht="15">
      <c r="A110">
        <v>109</v>
      </c>
      <c r="B110" s="35" t="s">
        <v>602</v>
      </c>
      <c r="C110" t="s">
        <v>601</v>
      </c>
      <c r="I110" t="s">
        <v>603</v>
      </c>
    </row>
    <row r="111" spans="1:12" ht="15">
      <c r="A111">
        <v>110</v>
      </c>
      <c r="B111" s="35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0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2015-06-12T15:56:42Z</cp:lastPrinted>
  <dcterms:created xsi:type="dcterms:W3CDTF">2013-07-12T05:01:37Z</dcterms:created>
  <dcterms:modified xsi:type="dcterms:W3CDTF">2015-07-01T19:06:19Z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