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 l="1"/>
  <c r="Q13" i="1" l="1"/>
  <c r="Q14" i="1"/>
  <c r="Q15" i="1" l="1"/>
  <c r="Q22" i="1"/>
  <c r="Q21" i="1"/>
  <c r="Q20" i="1"/>
  <c r="Q19" i="1"/>
  <c r="Q17" i="1"/>
  <c r="Q18" i="1"/>
  <c r="Q16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<sst xmlns="http://schemas.openxmlformats.org/spreadsheetml/2006/main" count="1123" uniqueCount="771">
  <si>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</si>
  <si>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</si>
  <si>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</si>
  <si>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</si>
  <si>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</si>
  <si>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</si>
  <si>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</si>
  <si>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</si>
  <si>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</si>
  <si>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</si>
  <si>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</si>
  <si>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</si>
  <si>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</si>
  <si>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</si>
  <si>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</si>
  <si>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</si>
  <si>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</si>
  <si>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</si>
  <si>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</si>
  <si>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</si>
  <si>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</si>
  <si>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</si>
  <si>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</si>
  <si>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</si>
  <si>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</si>
  <si>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</si>
  <si>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</si>
  <si>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</si>
  <si>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</si>
  <si>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</si>
  <si>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</si>
  <si>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</si>
  <si>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</si>
  <si>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</si>
  <si>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</si>
  <si>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</si>
  <si>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</si>
  <si>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</si>
  <si>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</si>
  <si>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</si>
  <si>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</si>
  <si>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</si>
  <si>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</si>
  <si>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</si>
  <si>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</si>
  <si>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</si>
  <si>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</si>
  <si>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</si>
  <si>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</si>
  <si>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</si>
  <si>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</si>
  <si>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</si>
  <si>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</si>
  <si>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</si>
  <si>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</si>
  <si>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</si>
  <si>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</si>
  <si>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</si>
  <si>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</si>
  <si>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</si>
  <si>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</si>
  <si>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</si>
  <si>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</si>
  <si>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</si>
  <si>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</si>
  <si>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</si>
  <si>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</si>
  <si>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</si>
  <si>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</si>
  <si>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</si>
  <si>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</si>
  <si>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</si>
  <si>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</si>
  <si>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</si>
  <si>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</si>
  <si>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</si>
  <si>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</si>
  <si>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</si>
  <si>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</si>
  <si>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</si>
  <si>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</si>
  <si>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</si>
  <si>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</si>
  <si>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</si>
  <si>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</si>
  <si>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</si>
  <si>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</si>
  <si>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</si>
  <si>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</si>
  <si>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</si>
  <si>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</si>
  <si>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</si>
  <si>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</si>
  <si>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</si>
  <si>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</si>
  <si>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</si>
  <si>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</si>
  <si>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</si>
  <si>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</si>
  <si>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</si>
  <si>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</si>
  <si>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</si>
  <si>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</si>
  <si>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</si>
  <si>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</si>
  <si>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</si>
  <si>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</si>
  <si>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</si>
  <si>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</si>
  <si>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</si>
  <si>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</si>
  <si>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</si>
  <si>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</si>
  <si>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</si>
  <si>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</si>
  <si>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</si>
  <si>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</si>
  <si>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</si>
  <si>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</si>
  <si>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</si>
  <si>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</si>
  <si>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</si>
  <si>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</si>
  <si>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</si>
  <si>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</si>
  <si>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</si>
  <si>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</si>
  <si>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</si>
  <si>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</si>
  <si>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</si>
  <si>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</si>
  <si>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</si>
  <si>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</si>
  <si>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</si>
  <si>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</si>
  <si>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</si>
  <si>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</si>
  <si>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</si>
  <si>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</si>
  <si>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</si>
  <si>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</si>
  <si>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</si>
  <si>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</si>
  <si>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</si>
  <si>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</si>
  <si>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</si>
  <si>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</si>
  <si>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</si>
  <si>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</si>
  <si>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</si>
  <si>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</si>
  <si>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</si>
  <si>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</si>
  <si>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</si>
  <si>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</si>
  <si>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</si>
  <si>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</si>
  <si>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</si>
  <si>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</si>
  <si>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</si>
  <si>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</si>
  <si>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</si>
  <si>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</si>
  <si>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</si>
  <si>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</si>
  <si>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</si>
  <si>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</si>
  <si>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</si>
  <si>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</si>
  <si>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</si>
  <si>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</si>
  <si>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</si>
  <si>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</si>
  <si>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</si>
  <si>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</si>
  <si>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</si>
  <si>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</si>
  <si>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</si>
  <si>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</si>
  <si>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</si>
  <si>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</si>
  <si>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</si>
  <si>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</si>
  <si>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</si>
  <si>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</si>
  <si>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</si>
  <si>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</si>
  <si>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</si>
  <si>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</si>
  <si>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</si>
  <si>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</si>
  <si>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</si>
  <si>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</si>
  <si>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</si>
  <si>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</si>
  <si>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</si>
  <si>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</si>
  <si>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</si>
  <si>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</si>
  <si>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</si>
  <si>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</si>
  <si>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</si>
  <si>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</si>
  <si>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</si>
  <si>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</si>
  <si>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</si>
  <si>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</si>
  <si>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</si>
  <si>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</si>
  <si>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</si>
  <si>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</si>
  <si>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</si>
  <si>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</si>
  <si>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</si>
  <si>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</si>
  <si>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</si>
  <si>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</si>
  <si>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</si>
  <si>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</si>
  <si>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</si>
  <si>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</si>
  <si>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</si>
  <si>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</si>
  <si>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</si>
  <si>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</si>
  <si>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</si>
  <si>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</si>
  <si>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</si>
  <si>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</si>
  <si>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</si>
  <si>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</si>
  <si>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</si>
  <si>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</si>
  <si>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</si>
  <si>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</si>
  <si>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</si>
  <si>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</si>
  <si>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</si>
  <si>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</si>
  <si>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</si>
  <si>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</si>
  <si>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</si>
  <si>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</si>
  <si>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</si>
  <si>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</si>
  <si>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</si>
  <si>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</si>
  <si>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</si>
  <si>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</si>
  <si>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</si>
  <si>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</si>
  <si>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</si>
  <si>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</si>
  <si>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</si>
  <si>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</si>
  <si>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</si>
  <si>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</si>
  <si>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</si>
  <si>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</si>
  <si>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</si>
  <si>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</si>
  <si>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</si>
  <si>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</si>
  <si>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</si>
  <si>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</si>
  <si>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</si>
  <si>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</si>
  <si>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</si>
  <si>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</si>
  <si>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</si>
  <si>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</si>
  <si>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</si>
  <si>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</si>
  <si>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</si>
  <si>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</si>
  <si>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</si>
  <si>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</si>
  <si>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</si>
  <si>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</si>
  <si>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</si>
  <si>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</si>
  <si>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</si>
  <si>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</si>
  <si>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</si>
  <si>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</si>
  <si>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</si>
  <si>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</si>
  <si>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</si>
  <si>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</si>
  <si>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</si>
  <si>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</si>
  <si>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</si>
  <si>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</si>
  <si>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</si>
  <si>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</si>
  <si>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</si>
  <si>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</si>
  <si>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</si>
  <si>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</si>
  <si>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</si>
  <si>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</si>
  <si>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</si>
  <si>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</si>
  <si>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</si>
  <si>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</si>
  <si>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</si>
  <si>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</si>
  <si>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</si>
  <si>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</si>
  <si>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</si>
  <si>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</si>
  <si>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</si>
  <si>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</si>
  <si>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</si>
  <si>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</si>
  <si>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</si>
  <si>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</si>
  <si>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</si>
  <si>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</si>
  <si>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</si>
  <si>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</si>
  <si>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</si>
  <si>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</si>
  <si>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</si>
  <si>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</si>
  <si>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</si>
  <si>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</si>
  <si>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</si>
  <si>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</si>
  <si>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</si>
  <si>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</si>
  <si>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</si>
  <si>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</si>
  <si>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</si>
  <si>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</si>
  <si>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</si>
  <si>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</si>
  <si>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</si>
  <si>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</si>
  <si>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</si>
  <si>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</si>
  <si>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</si>
  <si>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</si>
  <si>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</si>
  <si>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</si>
  <si>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</si>
  <si>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</si>
  <si>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</si>
  <si>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</si>
  <si>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</si>
  <si>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</si>
  <si>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</si>
  <si>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</si>
  <si>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</si>
  <si>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</si>
  <si>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</si>
  <si>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</si>
  <si>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</si>
  <si>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</si>
  <si>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</si>
  <si>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</si>
  <si>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</si>
  <si>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</si>
  <si>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</si>
  <si>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</si>
  <si>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</si>
  <si>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</si>
  <si>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</si>
  <si>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</si>
  <si>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</si>
  <si>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</si>
  <si>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</si>
  <si>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</si>
  <si>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</si>
  <si>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</si>
  <si>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</si>
  <si>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</si>
  <si>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</si>
  <si>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</si>
  <si>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</si>
  <si>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</si>
  <si>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</si>
  <si>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</si>
  <si>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</si>
  <si>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</si>
  <si>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</si>
  <si>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</si>
  <si>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</si>
  <si>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</si>
  <si>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</si>
  <si>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</si>
  <si>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</si>
  <si>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</si>
  <si>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</si>
  <si>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</si>
  <si>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</si>
  <si>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</si>
  <si>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</si>
  <si>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</si>
  <si>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</si>
  <si>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</si>
  <si>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</si>
  <si>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</si>
  <si>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</si>
  <si>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</si>
  <si>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</si>
  <si>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</si>
  <si>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</si>
  <si>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</si>
  <si>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</si>
  <si>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</si>
  <si>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</si>
  <si>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</si>
  <si>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</si>
  <si>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</si>
  <si>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</si>
  <si>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</si>
  <si>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</si>
  <si>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</si>
  <si>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</si>
  <si>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</si>
  <si>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</si>
  <si>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</si>
  <si>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</si>
  <si>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</si>
  <si>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</si>
  <si>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</si>
  <si>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</si>
  <si>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</si>
  <si>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</si>
  <si>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</si>
  <si>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</si>
  <si>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</si>
  <si>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</si>
  <si>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</si>
  <si>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</si>
  <si>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</si>
  <si>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</si>
  <si>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</si>
  <si>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</si>
  <si>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</si>
  <si>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</si>
  <si>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</si>
  <si>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</si>
  <si>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</si>
  <si>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</si>
  <si>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</si>
  <si>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</si>
  <si>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</si>
  <si>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</si>
  <si>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</si>
  <si>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</si>
  <si>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</si>
  <si>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</si>
  <si>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</si>
  <si>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</si>
  <si>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</si>
  <si>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</si>
  <si>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</si>
  <si>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</si>
  <si>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</si>
  <si>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</si>
  <si>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</si>
  <si>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</si>
  <si>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</si>
  <si>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</si>
  <si>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</si>
  <si>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</si>
  <si>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</si>
  <si>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</si>
  <si>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</si>
  <si>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</si>
  <si>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</si>
  <si>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</si>
  <si>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</si>
  <si>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</si>
  <si>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</si>
  <si>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</si>
  <si>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</si>
  <si>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</si>
  <si>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</si>
  <si>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</si>
  <si>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</si>
  <si>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</si>
  <si>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</si>
  <si>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</si>
  <si>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</si>
  <si>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</si>
  <si>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</si>
  <si>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</si>
  <si>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</si>
  <si>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</si>
  <si>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</si>
  <si>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</si>
  <si>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</si>
  <si>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</si>
  <si>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</si>
  <si>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</si>
  <si>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</si>
  <si>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</si>
  <si>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</si>
  <si>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</si>
  <si>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</si>
  <si>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</si>
  <si>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</si>
  <si>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</si>
  <si>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</si>
  <si>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</si>
  <si>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</si>
  <si>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</si>
  <si>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</si>
  <si>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</si>
  <si>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</si>
  <si>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</si>
  <si>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</si>
  <si>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</si>
  <si>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</si>
  <si>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</si>
  <si>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</si>
  <si>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</si>
  <si>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</si>
  <si>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</si>
  <si>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</si>
  <si>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</si>
  <si>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</si>
  <si>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</si>
  <si>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</si>
  <si>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</si>
  <si>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</si>
  <si>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</si>
  <si>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</si>
  <si>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</si>
  <si>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</si>
  <si>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</si>
  <si>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</si>
  <si>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</si>
  <si>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</si>
  <si>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</si>
  <si>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</si>
  <si>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</si>
  <si>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</si>
  <si>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</si>
  <si>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</si>
  <si>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</si>
  <si>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</si>
  <si>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</si>
  <si>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</si>
  <si>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</si>
  <si>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</si>
  <si>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</si>
  <si>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</si>
  <si>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</si>
  <si>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</si>
  <si>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</si>
  <si>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</si>
  <si>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</si>
  <si>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</si>
  <si>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</si>
  <si>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</si>
  <si>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</si>
  <si>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</si>
  <si>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</si>
  <si>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</si>
  <si>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</si>
  <si>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</si>
  <si>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</si>
  <si>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</si>
  <si>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</si>
  <si>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</si>
  <si>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</si>
  <si>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</si>
  <si>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</si>
  <si>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</si>
  <si>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</si>
  <si>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</si>
  <si>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</si>
  <si>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</si>
  <si>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</si>
  <si>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</si>
  <si>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</si>
  <si>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</si>
  <si>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</si>
  <si>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</si>
  <si>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</si>
  <si>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</si>
  <si>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</si>
  <si>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</si>
  <si>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</si>
  <si>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</si>
  <si>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</si>
  <si>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</si>
  <si>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</si>
  <si>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</si>
  <si>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</si>
  <si>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</si>
  <si>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</si>
  <si>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</si>
  <si>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</si>
  <si>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</si>
  <si>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</si>
  <si>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</si>
  <si>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</si>
  <si>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</si>
  <si>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</si>
  <si>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</si>
  <si>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</si>
  <si>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</si>
  <si>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</si>
  <si>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</si>
  <si>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</si>
  <si>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</si>
  <si>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</si>
  <si>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</si>
  <si>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</si>
  <si>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</si>
  <si>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</si>
  <si>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</si>
  <si>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</si>
  <si>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</si>
  <si>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</si>
  <si>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</si>
  <si>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</si>
  <si>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</si>
  <si>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</si>
  <si>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</si>
  <si>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</si>
  <si>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</si>
  <si>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</si>
  <si>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</si>
  <si>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</si>
  <si>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</si>
  <si>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</si>
  <si>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</si>
  <si>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</si>
  <si>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</si>
  <si>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</si>
  <si>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</si>
  <si>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</si>
  <si>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</si>
  <si>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</si>
  <si>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</si>
  <si>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</si>
  <si>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</si>
  <si>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</si>
  <si>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</si>
  <si>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</si>
  <si>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</si>
  <si>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</si>
  <si>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</si>
  <si>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</si>
  <si>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</si>
  <si>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</si>
  <si>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</si>
  <si>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</si>
  <si>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</si>
  <si>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</si>
  <si>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</si>
  <si>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</si>
  <si>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</si>
  <si>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</si>
  <si>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</si>
  <si>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</si>
  <si>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</si>
  <si>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</si>
  <si>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</si>
  <si>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</si>
  <si>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</si>
  <si>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</si>
  <si>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</si>
  <si>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</si>
  <si>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</si>
  <si>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</si>
  <si>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</si>
  <si>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</si>
  <si>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</si>
  <si>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</si>
  <si>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</si>
  <si>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</si>
  <si>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</si>
  <si>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</si>
  <si>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</si>
  <si>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</si>
  <si>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</si>
  <si>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</si>
  <si>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</si>
  <si>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</si>
  <si>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</si>
  <si>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</si>
  <si>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</si>
  <si>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</si>
  <si>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</si>
  <si>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</si>
  <si>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</si>
  <si>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</si>
  <si>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</si>
  <si>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</si>
  <si>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</si>
  <si>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</si>
  <si>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</si>
  <si>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</si>
  <si>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</si>
  <si>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</si>
  <si>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</si>
  <si>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</si>
  <si>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</si>
  <si>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</si>
  <si>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</si>
  <si>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</si>
  <si>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</si>
  <si>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</si>
  <si>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</si>
  <si>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</si>
  <si>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</si>
  <si>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</si>
  <si>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</si>
  <si>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</si>
  <si>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</si>
  <si>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</si>
  <si>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</si>
  <si>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</si>
  <si>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</si>
  <si>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</si>
  <si>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</si>
  <si>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</si>
  <si>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</si>
  <si>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</si>
  <si>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</si>
  <si>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</si>
  <si>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</si>
  <si>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</si>
  <si>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</si>
  <si>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</si>
  <si>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</si>
  <si>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</si>
  <si>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</si>
  <si>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</si>
  <si>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</si>
  <si>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</si>
  <si>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</si>
  <si>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</si>
  <si>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</si>
  <si>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</si>
  <si>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</si>
  <si>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</si>
  <si>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</si>
  <si>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</si>
  <si>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</si>
  <si>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</si>
  <si>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</si>
  <si>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</si>
  <si>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</si>
  <si>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</si>
  <si>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</si>
  <si>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</si>
  <si>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</si>
  <si>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</si>
  <si>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</si>
  <si>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</si>
  <si>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</si>
  <si>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</si>
  <si>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</si>
  <si>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</si>
  <si>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</si>
  <si>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</si>
  <si>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</si>
  <si>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</si>
  <si>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</si>
  <si>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</si>
  <si>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</si>
  <si>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ACOPLE RAPIDO DE AIRE 1/4" HI</t>
  </si>
  <si>
    <t>ADAPTADOR DE ACOPLE RAPIDO 1/4"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</si>
</sst>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5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4" sqref="D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2754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661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>
        <f>VLOOKUP(D4,CLIENTES,4,FALSE)</f>
        <v>0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ALSTOM</v>
      </c>
      <c r="E6" s="37" t="s">
        <v>7</v>
      </c>
      <c r="F6" s="122" t="str">
        <f>VLOOKUP(D4,CLIENTES,5,FALSE)</f>
        <v>PUENTE ALTO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Jorge Soto</v>
      </c>
    </row>
    <row r="8" spans="2:21" ht="15.75" thickBot="1" x14ac:dyDescent="0.3">
      <c r="B8" s="119" t="s">
        <v>26</v>
      </c>
      <c r="C8" s="112"/>
      <c r="D8" s="91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42185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3" t="s">
        <v>769</v>
      </c>
      <c r="D11" s="114"/>
      <c r="E11" s="115"/>
      <c r="F11" s="103">
        <v>20</v>
      </c>
      <c r="G11" s="103" t="s">
        <v>21</v>
      </c>
      <c r="H11" s="104">
        <f>VLOOKUP(B11,COTIZADO,8,FALSE)</f>
        <v>3060</v>
      </c>
      <c r="I11" s="105">
        <v>0</v>
      </c>
      <c r="J11" s="106">
        <f t="shared" ref="J11:J28" si="0">F11*H11*(1-I11/100)</f>
        <v>61200</v>
      </c>
      <c r="K11" s="28">
        <v>1</v>
      </c>
      <c r="L11" s="84">
        <v>3060</v>
      </c>
      <c r="M11" s="95"/>
      <c r="N11" s="96"/>
      <c r="P11" s="87">
        <v>1</v>
      </c>
      <c r="Q11" s="88">
        <f>L11</f>
        <v>3060</v>
      </c>
      <c r="R11" s="89">
        <f>Q11*P11</f>
        <v>3060</v>
      </c>
    </row>
    <row r="12" spans="2:21" ht="15" customHeight="1" x14ac:dyDescent="0.25">
      <c r="B12" s="123">
        <v>2</v>
      </c>
      <c r="C12" s="113" t="s">
        <v>770</v>
      </c>
      <c r="D12" s="114"/>
      <c r="E12" s="115"/>
      <c r="F12" s="52">
        <v>20</v>
      </c>
      <c r="G12" s="52" t="s">
        <v>21</v>
      </c>
      <c r="H12" s="124">
        <f t="shared" ref="H12:H28" si="1">VLOOKUP(B12,COTIZADO,8,FALSE)</f>
        <v>1283</v>
      </c>
      <c r="I12" s="125">
        <v>0</v>
      </c>
      <c r="J12" s="126">
        <f t="shared" si="0"/>
        <v>25660</v>
      </c>
      <c r="K12" s="28">
        <v>2</v>
      </c>
      <c r="L12" s="84">
        <v>1283</v>
      </c>
      <c r="O12" s="96"/>
      <c r="P12" s="87">
        <v>1</v>
      </c>
      <c r="Q12" s="88">
        <f>L12</f>
        <v>1283</v>
      </c>
      <c r="R12" s="89">
        <f t="shared" ref="R12:R28" si="2">Q12*P12</f>
        <v>1283</v>
      </c>
    </row>
    <row r="13" spans="2:21" ht="15" customHeight="1" x14ac:dyDescent="0.25">
      <c r="B13" s="110">
        <v>3</v>
      </c>
      <c r="C13" s="113"/>
      <c r="D13" s="114"/>
      <c r="E13" s="115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1.4</v>
      </c>
      <c r="Q13" s="88">
        <f t="shared" ref="Q13:Q14" si="3">N13</f>
        <v>0</v>
      </c>
      <c r="R13" s="89">
        <f t="shared" si="2"/>
        <v>0</v>
      </c>
    </row>
    <row r="14" spans="2:21" x14ac:dyDescent="0.25">
      <c r="B14" s="110">
        <v>4</v>
      </c>
      <c r="C14" s="113"/>
      <c r="D14" s="114"/>
      <c r="E14" s="115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1.4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3"/>
      <c r="D15" s="114"/>
      <c r="E15" s="115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1.4</v>
      </c>
      <c r="Q15" s="88">
        <f>N15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3"/>
      <c r="D16" s="114"/>
      <c r="E16" s="115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>L16</f>
        <v>0</v>
      </c>
      <c r="R16" s="89">
        <f t="shared" si="2"/>
        <v>0</v>
      </c>
    </row>
    <row r="17" spans="2:19" x14ac:dyDescent="0.25">
      <c r="B17" s="110">
        <v>7</v>
      </c>
      <c r="C17" s="113"/>
      <c r="D17" s="114"/>
      <c r="E17" s="115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ref="Q17:Q18" si="4">L17</f>
        <v>0</v>
      </c>
      <c r="R17" s="89">
        <f t="shared" si="2"/>
        <v>0</v>
      </c>
    </row>
    <row r="18" spans="2:19" s="20" customFormat="1" x14ac:dyDescent="0.25">
      <c r="B18" s="110">
        <v>8</v>
      </c>
      <c r="C18" s="113"/>
      <c r="D18" s="114"/>
      <c r="E18" s="115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si="4"/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3"/>
      <c r="D19" s="114"/>
      <c r="E19" s="115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3"/>
      <c r="D20" s="114"/>
      <c r="E20" s="115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3"/>
      <c r="D21" s="114"/>
      <c r="E21" s="115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3"/>
      <c r="D22" s="114"/>
      <c r="E22" s="115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3"/>
      <c r="D23" s="114"/>
      <c r="E23" s="115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5">L23</f>
        <v>0</v>
      </c>
      <c r="R23" s="89">
        <f t="shared" si="2"/>
        <v>0</v>
      </c>
    </row>
    <row r="24" spans="2:19" x14ac:dyDescent="0.25">
      <c r="B24" s="110">
        <v>14</v>
      </c>
      <c r="C24" s="113"/>
      <c r="D24" s="114"/>
      <c r="E24" s="115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3"/>
      <c r="D25" s="114"/>
      <c r="E25" s="115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3"/>
      <c r="D26" s="114"/>
      <c r="E26" s="115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3"/>
      <c r="D27" s="114"/>
      <c r="E27" s="115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3"/>
      <c r="D28" s="114"/>
      <c r="E28" s="115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86860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86860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16503.400000000001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103363.4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topLeftCell="B1" zoomScaleNormal="100" workbookViewId="0">
      <pane ySplit="1" topLeftCell="A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/>
    </row>
  </sheetData>
  <autoFilter ref="A1:M283">
    <filterColumn colId="2">
      <filters>
        <filter val="ALSTOM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2015-06-30T13:44:27Z</cp:lastPrinted>
  <dcterms:created xsi:type="dcterms:W3CDTF">2013-07-12T05:01:37Z</dcterms:created>
  <dcterms:modified xsi:type="dcterms:W3CDTF">2015-06-30T20:07:38Z</dcterms:modified>
</cp:coreProperties>
</file>