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<sst xmlns="http://schemas.openxmlformats.org/spreadsheetml/2006/main" count="853" uniqueCount="619">
  <si>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</si>
  <si>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</si>
  <si>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</si>
  <si>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</si>
  <si>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</si>
  <si>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</si>
  <si>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</si>
  <si>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</si>
  <si>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</si>
  <si>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</si>
  <si>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</si>
  <si>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</si>
  <si>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</si>
  <si>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</si>
  <si>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</si>
  <si>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</si>
  <si>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</si>
  <si>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</si>
  <si>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</si>
  <si>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</si>
  <si>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</si>
  <si>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</si>
  <si>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</si>
  <si>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</si>
  <si>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</si>
  <si>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</si>
  <si>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</si>
  <si>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</si>
  <si>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</si>
  <si>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</si>
  <si>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</si>
  <si>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</si>
  <si>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</si>
  <si>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</si>
  <si>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</si>
  <si>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</si>
  <si>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</si>
  <si>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</si>
  <si>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</si>
  <si>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</si>
  <si>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</si>
  <si>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</si>
  <si>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</si>
  <si>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</si>
  <si>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</si>
  <si>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</si>
  <si>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</si>
  <si>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</si>
  <si>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</si>
  <si>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</si>
  <si>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</si>
  <si>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</si>
  <si>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</si>
  <si>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</si>
  <si>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</si>
  <si>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</si>
  <si>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</si>
  <si>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</si>
  <si>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</si>
  <si>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</si>
  <si>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</si>
  <si>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</si>
  <si>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</si>
  <si>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</si>
  <si>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</si>
  <si>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</si>
  <si>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</si>
  <si>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</si>
  <si>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</si>
  <si>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</si>
  <si>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</si>
  <si>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</si>
  <si>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</si>
  <si>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</si>
  <si>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</si>
  <si>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</si>
  <si>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</si>
  <si>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</si>
  <si>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</si>
  <si>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</si>
  <si>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</si>
  <si>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</si>
  <si>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</si>
  <si>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</si>
  <si>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</si>
  <si>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</si>
  <si>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</si>
  <si>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</si>
  <si>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</si>
  <si>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</si>
  <si>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</si>
  <si>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</si>
  <si>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</si>
  <si>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</si>
  <si>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</si>
  <si>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</si>
  <si>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</si>
  <si>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</si>
  <si>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</si>
  <si>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</si>
  <si>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</si>
  <si>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</si>
  <si>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</si>
  <si>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</si>
  <si>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</si>
  <si>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</si>
  <si>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</si>
  <si>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</si>
  <si>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</si>
  <si>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</si>
  <si>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</si>
  <si>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</si>
  <si>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</si>
  <si>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</si>
  <si>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</si>
  <si>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</si>
  <si>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</si>
  <si>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</si>
  <si>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</si>
  <si>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</si>
  <si>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</si>
  <si>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</si>
  <si>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</si>
  <si>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</si>
  <si>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</si>
  <si>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</si>
  <si>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</si>
  <si>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</si>
  <si>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</si>
  <si>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</si>
  <si>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</si>
  <si>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</si>
  <si>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</si>
  <si>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</si>
  <si>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</si>
  <si>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</si>
  <si>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</si>
  <si>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</si>
  <si>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</si>
  <si>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</si>
  <si>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</si>
  <si>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</si>
  <si>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</si>
  <si>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</si>
  <si>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</si>
  <si>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</si>
  <si>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</si>
  <si>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</si>
  <si>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</si>
  <si>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</si>
  <si>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</si>
  <si>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</si>
  <si>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</si>
  <si>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</si>
  <si>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</si>
  <si>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</si>
  <si>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</si>
  <si>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</si>
  <si>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</si>
  <si>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</si>
  <si>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</si>
  <si>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</si>
  <si>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</si>
  <si>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</si>
  <si>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</si>
  <si>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</si>
  <si>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</si>
  <si>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</si>
  <si>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</si>
  <si>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</si>
  <si>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</si>
  <si>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</si>
  <si>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</si>
  <si>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</si>
  <si>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</si>
  <si>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</si>
  <si>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</si>
  <si>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</si>
  <si>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</si>
  <si>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</si>
  <si>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</si>
  <si>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</si>
  <si>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</si>
  <si>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</si>
  <si>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</si>
  <si>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</si>
  <si>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</si>
  <si>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</si>
  <si>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</si>
  <si>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</si>
  <si>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</si>
  <si>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</si>
  <si>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</si>
  <si>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</si>
  <si>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</si>
  <si>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</si>
  <si>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</si>
  <si>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</si>
  <si>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</si>
  <si>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</si>
  <si>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</si>
  <si>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</si>
  <si>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</si>
  <si>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</si>
  <si>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</si>
  <si>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</si>
  <si>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</si>
  <si>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</si>
  <si>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</si>
  <si>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</si>
  <si>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</si>
  <si>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</si>
  <si>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</si>
  <si>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</si>
  <si>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</si>
  <si>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</si>
  <si>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</si>
  <si>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</si>
  <si>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</si>
  <si>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</si>
  <si>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</si>
  <si>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</si>
  <si>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</si>
  <si>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</si>
  <si>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</si>
  <si>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</si>
  <si>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</si>
  <si>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</si>
  <si>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</si>
  <si>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</si>
  <si>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</si>
  <si>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</si>
  <si>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</si>
  <si>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</si>
  <si>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</si>
  <si>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</si>
  <si>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</si>
  <si>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</si>
  <si>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</si>
  <si>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</si>
  <si>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</si>
  <si>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</si>
  <si>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</si>
  <si>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</si>
  <si>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</si>
  <si>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</si>
  <si>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</si>
  <si>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</si>
  <si>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</si>
  <si>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</si>
  <si>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</si>
  <si>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</si>
  <si>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</si>
  <si>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</si>
  <si>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</si>
  <si>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</si>
  <si>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</si>
  <si>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</si>
  <si>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</si>
  <si>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</si>
  <si>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</si>
  <si>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</si>
  <si>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</si>
  <si>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</si>
  <si>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</si>
  <si>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</si>
  <si>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</si>
  <si>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</si>
  <si>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</si>
  <si>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</si>
  <si>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</si>
  <si>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</si>
  <si>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</si>
  <si>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</si>
  <si>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</si>
  <si>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</si>
  <si>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</si>
  <si>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</si>
  <si>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</si>
  <si>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</si>
  <si>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</si>
  <si>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</si>
  <si>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</si>
  <si>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</si>
  <si>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</si>
  <si>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</si>
  <si>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</si>
  <si>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</si>
  <si>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</si>
  <si>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</si>
  <si>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</si>
  <si>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</si>
  <si>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</si>
  <si>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</si>
  <si>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</si>
  <si>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</si>
  <si>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</si>
  <si>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</si>
  <si>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</si>
  <si>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</si>
  <si>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</si>
  <si>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</si>
  <si>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</si>
  <si>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</si>
  <si>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</si>
  <si>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</si>
  <si>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</si>
  <si>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</si>
  <si>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</si>
  <si>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</si>
  <si>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</si>
  <si>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</si>
  <si>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</si>
  <si>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</si>
  <si>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</si>
  <si>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</si>
  <si>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</si>
  <si>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</si>
  <si>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</si>
  <si>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</si>
  <si>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</si>
  <si>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</si>
  <si>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</si>
  <si>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</si>
  <si>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</si>
  <si>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</si>
  <si>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</si>
  <si>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</si>
  <si>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</si>
  <si>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</si>
  <si>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</si>
  <si>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</si>
  <si>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</si>
  <si>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</si>
  <si>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</si>
  <si>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</si>
  <si>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</si>
  <si>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</si>
  <si>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</si>
  <si>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</si>
  <si>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</si>
  <si>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</si>
  <si>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</si>
  <si>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</si>
  <si>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</si>
  <si>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</si>
  <si>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</si>
  <si>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</si>
  <si>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</si>
  <si>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</si>
  <si>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</si>
  <si>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</si>
  <si>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</si>
  <si>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</si>
  <si>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</si>
  <si>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</si>
  <si>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</si>
  <si>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</si>
  <si>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</si>
  <si>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</si>
  <si>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</si>
  <si>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</si>
  <si>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</si>
  <si>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</si>
  <si>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</si>
  <si>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</si>
  <si>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</si>
  <si>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</si>
  <si>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</si>
  <si>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</si>
  <si>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</si>
  <si>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</si>
  <si>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</si>
  <si>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</si>
  <si>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</si>
  <si>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</si>
  <si>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</si>
  <si>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</si>
  <si>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</si>
  <si>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</si>
  <si>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</si>
  <si>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</si>
  <si>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</si>
  <si>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</si>
  <si>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</si>
  <si>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</si>
  <si>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</si>
  <si>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</si>
  <si>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</si>
  <si>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</si>
  <si>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</si>
  <si>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</si>
  <si>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</si>
  <si>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</si>
  <si>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</si>
  <si>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</si>
  <si>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</si>
  <si>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</si>
  <si>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</si>
  <si>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</si>
  <si>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</si>
  <si>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</si>
  <si>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</si>
  <si>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</si>
  <si>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</si>
  <si>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</si>
  <si>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</si>
  <si>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</si>
  <si>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</si>
  <si>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</si>
  <si>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</si>
  <si>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</si>
  <si>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</si>
  <si>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</si>
  <si>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</si>
  <si>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</si>
  <si>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</si>
  <si>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</si>
  <si>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</si>
  <si>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</si>
  <si>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</si>
  <si>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</si>
  <si>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</si>
  <si>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</si>
  <si>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</si>
  <si>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</si>
  <si>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</si>
  <si>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</si>
  <si>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</si>
  <si>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</si>
  <si>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</si>
  <si>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</si>
  <si>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</si>
  <si>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</si>
  <si>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</si>
  <si>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</si>
  <si>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</si>
  <si>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</si>
  <si>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</si>
  <si>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</si>
  <si>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</si>
  <si>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</si>
  <si>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</si>
  <si>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</si>
  <si>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</si>
  <si>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</si>
  <si>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</si>
  <si>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</si>
  <si>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</si>
  <si>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</si>
  <si>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</si>
  <si>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</si>
  <si>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</si>
  <si>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</si>
  <si>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</si>
  <si>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</si>
  <si>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</si>
  <si>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</si>
  <si>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</si>
  <si>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</si>
  <si>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</si>
  <si>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</si>
  <si>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</si>
  <si>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</si>
  <si>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</si>
  <si>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</si>
  <si>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</si>
  <si>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</si>
  <si>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</si>
  <si>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</si>
  <si>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</si>
  <si>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</si>
  <si>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</si>
  <si>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</si>
  <si>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</si>
  <si>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</si>
  <si>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</si>
  <si>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</si>
  <si>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</si>
  <si>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</si>
  <si>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</si>
  <si>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</si>
  <si>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</si>
  <si>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</si>
  <si>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</si>
  <si>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</si>
  <si>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</si>
  <si>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</si>
  <si>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</si>
  <si>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</si>
  <si>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</si>
  <si>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</si>
  <si>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</si>
  <si>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</si>
  <si>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</si>
  <si>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</si>
  <si>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</si>
  <si>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</si>
  <si>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</si>
  <si>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</si>
  <si>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</si>
  <si>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</si>
  <si>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</si>
  <si>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</si>
  <si>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</si>
  <si>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</si>
  <si>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</si>
  <si>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</si>
  <si>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</si>
  <si>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</si>
  <si>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</si>
  <si>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</si>
  <si>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</si>
  <si>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</si>
  <si>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</si>
  <si>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</si>
  <si>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</si>
  <si>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</si>
  <si>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</si>
  <si>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</si>
  <si>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</si>
  <si>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</si>
  <si>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</si>
  <si>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</si>
  <si>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</si>
  <si>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</si>
  <si>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</si>
  <si>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</si>
  <si>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</si>
  <si>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</si>
  <si>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</si>
  <si>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</si>
  <si>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</si>
  <si>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</si>
  <si>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</si>
  <si>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</si>
  <si>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</si>
  <si>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</si>
  <si>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</si>
  <si>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</si>
  <si>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</si>
  <si>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</si>
  <si>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</si>
  <si>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</si>
  <si>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</si>
  <si>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</si>
  <si>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</si>
  <si>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</si>
  <si>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</si>
  <si>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</si>
  <si>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</si>
  <si>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</si>
  <si>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</si>
  <si>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</si>
  <si>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</si>
  <si>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</si>
  <si>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</si>
  <si>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</si>
  <si>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</si>
  <si>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</si>
  <si>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</si>
  <si>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</si>
  <si>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</si>
  <si>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</si>
  <si>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</si>
  <si>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</si>
  <si>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</si>
  <si>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</si>
  <si>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</si>
  <si>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</si>
  <si>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</si>
  <si>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</si>
  <si>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</si>
  <si>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</si>
  <si>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</si>
  <si>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</si>
  <si>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</si>
  <si>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</si>
  <si>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</si>
  <si>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</si>
  <si>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</si>
  <si>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</si>
  <si>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</si>
  <si>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</si>
  <si>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</si>
  <si>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</si>
  <si>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</si>
  <si>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</si>
  <si>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</si>
  <si>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</si>
  <si>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</si>
  <si>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</si>
  <si>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</si>
  <si>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</si>
  <si>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</si>
  <si>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</si>
  <si>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</si>
  <si>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</si>
  <si>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</si>
  <si>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</si>
  <si>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</si>
  <si>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</si>
  <si>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</si>
  <si>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</si>
  <si>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</si>
  <si>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</si>
  <si>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</si>
  <si>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</si>
  <si>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</si>
  <si>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</si>
  <si>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MANGUERA PLANA DESCARGA 2"</t>
  </si>
  <si>
    <t>AITEC</t>
  </si>
  <si>
    <t>LANZCO</t>
  </si>
  <si>
    <t>OC 30 DIAS</t>
  </si>
  <si>
    <t>GABRIEL CUCOCH</t>
  </si>
  <si>
    <t>DORIS OLIVARES</t>
  </si>
  <si>
    <t>DOLIVARES@LANZCO.CL</t>
  </si>
  <si>
    <t>Metro</t>
  </si>
  <si>
    <t>Disponible para retiro inmediato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</si>
</sst>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6" fillId="33" borderId="11" xfId="0" applyFont="1" applyFill="1" applyBorder="1" applyAlignment="1" applyProtection="1">
      <alignment vertical="top" wrapText="1"/>
      <protection locked="0"/>
    </xf>
    <xf numFmtId="0" fontId="46" fillId="33" borderId="11" xfId="0" applyFont="1" applyFill="1" applyBorder="1" applyAlignment="1" applyProtection="1">
      <alignment horizontal="center" vertical="top" wrapText="1"/>
      <protection locked="0"/>
    </xf>
    <xf numFmtId="0" fontId="46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left" vertical="center" wrapText="1"/>
      <protection locked="0"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164" fontId="47" fillId="33" borderId="0" xfId="0" applyNumberFormat="1" applyFont="1" applyFill="1" applyBorder="1" applyAlignment="1" applyProtection="1">
      <alignment horizontal="center" vertical="center"/>
      <protection locked="0"/>
    </xf>
    <xf numFmtId="14" fontId="48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7" fillId="0" borderId="19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0" xfId="0" applyFont="1" applyFill="1" applyBorder="1" applyAlignment="1" applyProtection="1">
      <alignment horizontal="center"/>
      <protection locked="0"/>
    </xf>
    <xf numFmtId="0" fontId="47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49" fillId="0" borderId="2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22" xfId="0" applyFont="1" applyBorder="1" applyAlignment="1" applyProtection="1">
      <alignment/>
      <protection locked="0"/>
    </xf>
    <xf numFmtId="0" fontId="49" fillId="0" borderId="23" xfId="0" applyFont="1" applyBorder="1" applyAlignment="1" applyProtection="1">
      <alignment/>
      <protection locked="0"/>
    </xf>
    <xf numFmtId="0" fontId="47" fillId="33" borderId="24" xfId="0" applyFont="1" applyFill="1" applyBorder="1" applyAlignment="1" applyProtection="1">
      <alignment/>
      <protection locked="0"/>
    </xf>
    <xf numFmtId="3" fontId="49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0" fillId="33" borderId="11" xfId="0" applyFont="1" applyFill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25" xfId="0" applyFont="1" applyFill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0" fontId="50" fillId="33" borderId="26" xfId="0" applyNumberFormat="1" applyFont="1" applyFill="1" applyBorder="1" applyAlignment="1" applyProtection="1">
      <alignment horizontal="center"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26" xfId="0" applyFont="1" applyFill="1" applyBorder="1" applyAlignment="1" applyProtection="1">
      <alignment horizontal="center"/>
      <protection locked="0"/>
    </xf>
    <xf numFmtId="0" fontId="51" fillId="33" borderId="26" xfId="0" applyFont="1" applyFill="1" applyBorder="1" applyAlignment="1" applyProtection="1">
      <alignment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1" fillId="33" borderId="27" xfId="0" applyFont="1" applyFill="1" applyBorder="1" applyAlignment="1" applyProtection="1">
      <alignment/>
      <protection locked="0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0" fillId="33" borderId="12" xfId="0" applyFont="1" applyFill="1" applyBorder="1" applyAlignment="1" applyProtection="1">
      <alignment/>
      <protection locked="0"/>
    </xf>
    <xf numFmtId="0" fontId="50" fillId="33" borderId="28" xfId="0" applyFont="1" applyFill="1" applyBorder="1" applyAlignment="1" applyProtection="1">
      <alignment horizontal="right" vertical="center"/>
      <protection locked="0"/>
    </xf>
    <xf numFmtId="0" fontId="50" fillId="33" borderId="11" xfId="0" applyFont="1" applyFill="1" applyBorder="1" applyAlignment="1" applyProtection="1">
      <alignment horizontal="right" vertical="center"/>
      <protection locked="0"/>
    </xf>
    <xf numFmtId="0" fontId="50" fillId="33" borderId="29" xfId="0" applyFont="1" applyFill="1" applyBorder="1" applyAlignment="1" applyProtection="1">
      <alignment horizontal="right"/>
      <protection locked="0"/>
    </xf>
    <xf numFmtId="1" fontId="50" fillId="33" borderId="30" xfId="0" applyNumberFormat="1" applyFont="1" applyFill="1" applyBorder="1" applyAlignment="1" applyProtection="1">
      <alignment horizontal="center"/>
      <protection/>
    </xf>
    <xf numFmtId="0" fontId="50" fillId="33" borderId="14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50" fillId="33" borderId="15" xfId="0" applyFont="1" applyFill="1" applyBorder="1" applyAlignment="1" applyProtection="1">
      <alignment horizontal="right"/>
      <protection locked="0"/>
    </xf>
    <xf numFmtId="9" fontId="50" fillId="33" borderId="31" xfId="0" applyNumberFormat="1" applyFont="1" applyFill="1" applyBorder="1" applyAlignment="1" applyProtection="1">
      <alignment horizontal="right" vertical="center"/>
      <protection locked="0"/>
    </xf>
    <xf numFmtId="9" fontId="50" fillId="33" borderId="0" xfId="0" applyNumberFormat="1" applyFont="1" applyFill="1" applyBorder="1" applyAlignment="1" applyProtection="1">
      <alignment horizontal="right" vertical="center"/>
      <protection locked="0"/>
    </xf>
    <xf numFmtId="9" fontId="50" fillId="33" borderId="19" xfId="0" applyNumberFormat="1" applyFont="1" applyFill="1" applyBorder="1" applyAlignment="1" applyProtection="1">
      <alignment horizontal="center" vertical="center"/>
      <protection locked="0"/>
    </xf>
    <xf numFmtId="1" fontId="50" fillId="33" borderId="32" xfId="0" applyNumberFormat="1" applyFont="1" applyFill="1" applyBorder="1" applyAlignment="1" applyProtection="1">
      <alignment horizontal="center"/>
      <protection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31" xfId="0" applyFont="1" applyFill="1" applyBorder="1" applyAlignment="1" applyProtection="1">
      <alignment horizontal="right" vertical="center"/>
      <protection locked="0"/>
    </xf>
    <xf numFmtId="0" fontId="50" fillId="33" borderId="19" xfId="0" applyFont="1" applyFill="1" applyBorder="1" applyAlignment="1" applyProtection="1">
      <alignment horizontal="right"/>
      <protection locked="0"/>
    </xf>
    <xf numFmtId="0" fontId="50" fillId="33" borderId="27" xfId="0" applyFont="1" applyFill="1" applyBorder="1" applyAlignment="1" applyProtection="1">
      <alignment/>
      <protection locked="0"/>
    </xf>
    <xf numFmtId="0" fontId="50" fillId="33" borderId="33" xfId="0" applyFont="1" applyFill="1" applyBorder="1" applyAlignment="1" applyProtection="1">
      <alignment horizontal="right" vertical="center"/>
      <protection locked="0"/>
    </xf>
    <xf numFmtId="0" fontId="50" fillId="33" borderId="24" xfId="0" applyFont="1" applyFill="1" applyBorder="1" applyAlignment="1" applyProtection="1">
      <alignment horizontal="right" vertical="center"/>
      <protection locked="0"/>
    </xf>
    <xf numFmtId="0" fontId="50" fillId="33" borderId="34" xfId="0" applyFont="1" applyFill="1" applyBorder="1" applyAlignment="1" applyProtection="1">
      <alignment horizontal="right"/>
      <protection locked="0"/>
    </xf>
    <xf numFmtId="1" fontId="50" fillId="33" borderId="35" xfId="0" applyNumberFormat="1" applyFont="1" applyFill="1" applyBorder="1" applyAlignment="1" applyProtection="1">
      <alignment horizontal="center"/>
      <protection/>
    </xf>
    <xf numFmtId="165" fontId="53" fillId="0" borderId="13" xfId="45" applyNumberFormat="1" applyFont="1" applyFill="1" applyBorder="1" applyAlignment="1" applyProtection="1">
      <alignment horizontal="center" vertical="center"/>
      <protection locked="0"/>
    </xf>
    <xf numFmtId="166" fontId="50" fillId="33" borderId="26" xfId="0" applyNumberFormat="1" applyFont="1" applyFill="1" applyBorder="1" applyAlignment="1" applyProtection="1">
      <alignment horizontal="center"/>
      <protection/>
    </xf>
    <xf numFmtId="166" fontId="50" fillId="33" borderId="26" xfId="0" applyNumberFormat="1" applyFont="1" applyFill="1" applyBorder="1" applyAlignment="1" applyProtection="1">
      <alignment horizontal="center"/>
      <protection locked="0"/>
    </xf>
    <xf numFmtId="166" fontId="50" fillId="33" borderId="15" xfId="0" applyNumberFormat="1" applyFont="1" applyFill="1" applyBorder="1" applyAlignment="1" applyProtection="1">
      <alignment horizontal="center"/>
      <protection/>
    </xf>
    <xf numFmtId="166" fontId="50" fillId="33" borderId="36" xfId="0" applyNumberFormat="1" applyFont="1" applyFill="1" applyBorder="1" applyAlignment="1" applyProtection="1">
      <alignment horizontal="center"/>
      <protection/>
    </xf>
    <xf numFmtId="166" fontId="50" fillId="33" borderId="36" xfId="0" applyNumberFormat="1" applyFont="1" applyFill="1" applyBorder="1" applyAlignment="1" applyProtection="1">
      <alignment horizontal="center"/>
      <protection locked="0"/>
    </xf>
    <xf numFmtId="166" fontId="50" fillId="33" borderId="27" xfId="0" applyNumberFormat="1" applyFont="1" applyFill="1" applyBorder="1" applyAlignment="1" applyProtection="1">
      <alignment horizontal="center"/>
      <protection/>
    </xf>
    <xf numFmtId="0" fontId="37" fillId="0" borderId="0" xfId="45" applyAlignment="1">
      <alignment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166" fontId="28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164" fontId="28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5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164" fontId="28" fillId="33" borderId="27" xfId="0" applyNumberFormat="1" applyFont="1" applyFill="1" applyBorder="1" applyAlignment="1" applyProtection="1">
      <alignment horizontal="left" vertical="center"/>
      <protection locked="0"/>
    </xf>
    <xf numFmtId="0" fontId="26" fillId="0" borderId="37" xfId="0" applyFont="1" applyBorder="1" applyAlignment="1" applyProtection="1">
      <alignment horizontal="center"/>
      <protection locked="0"/>
    </xf>
    <xf numFmtId="0" fontId="26" fillId="0" borderId="28" xfId="0" applyFont="1" applyBorder="1" applyAlignment="1" applyProtection="1">
      <alignment horizontal="center"/>
      <protection locked="0"/>
    </xf>
    <xf numFmtId="0" fontId="26" fillId="0" borderId="38" xfId="0" applyFont="1" applyBorder="1" applyAlignment="1" applyProtection="1">
      <alignment horizontal="center"/>
      <protection locked="0"/>
    </xf>
    <xf numFmtId="0" fontId="26" fillId="0" borderId="29" xfId="0" applyFont="1" applyBorder="1" applyAlignment="1" applyProtection="1">
      <alignment horizontal="center"/>
      <protection locked="0"/>
    </xf>
    <xf numFmtId="0" fontId="26" fillId="0" borderId="30" xfId="0" applyFont="1" applyBorder="1" applyAlignment="1" applyProtection="1">
      <alignment horizontal="center"/>
      <protection locked="0"/>
    </xf>
    <xf numFmtId="0" fontId="26" fillId="33" borderId="37" xfId="0" applyNumberFormat="1" applyFont="1" applyFill="1" applyBorder="1" applyAlignment="1" applyProtection="1">
      <alignment horizontal="center"/>
      <protection locked="0"/>
    </xf>
    <xf numFmtId="0" fontId="26" fillId="33" borderId="37" xfId="0" applyFont="1" applyFill="1" applyBorder="1" applyAlignment="1" applyProtection="1">
      <alignment horizontal="center"/>
      <protection locked="0"/>
    </xf>
    <xf numFmtId="166" fontId="26" fillId="33" borderId="37" xfId="0" applyNumberFormat="1" applyFont="1" applyFill="1" applyBorder="1" applyAlignment="1" applyProtection="1">
      <alignment horizontal="center"/>
      <protection/>
    </xf>
    <xf numFmtId="166" fontId="26" fillId="33" borderId="37" xfId="0" applyNumberFormat="1" applyFont="1" applyFill="1" applyBorder="1" applyAlignment="1" applyProtection="1">
      <alignment horizontal="center"/>
      <protection locked="0"/>
    </xf>
    <xf numFmtId="166" fontId="26" fillId="33" borderId="12" xfId="0" applyNumberFormat="1" applyFont="1" applyFill="1" applyBorder="1" applyAlignment="1" applyProtection="1">
      <alignment horizontal="center"/>
      <protection/>
    </xf>
    <xf numFmtId="0" fontId="26" fillId="33" borderId="26" xfId="0" applyNumberFormat="1" applyFont="1" applyFill="1" applyBorder="1" applyAlignment="1" applyProtection="1">
      <alignment horizontal="center"/>
      <protection locked="0"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15" xfId="0" applyFont="1" applyFill="1" applyBorder="1" applyAlignment="1" applyProtection="1">
      <alignment/>
      <protection locked="0"/>
    </xf>
    <xf numFmtId="0" fontId="26" fillId="33" borderId="26" xfId="0" applyFont="1" applyFill="1" applyBorder="1" applyAlignment="1" applyProtection="1">
      <alignment horizontal="center"/>
      <protection locked="0"/>
    </xf>
    <xf numFmtId="0" fontId="26" fillId="33" borderId="26" xfId="0" applyFont="1" applyFill="1" applyBorder="1" applyAlignment="1" applyProtection="1">
      <alignment/>
      <protection locked="0"/>
    </xf>
    <xf numFmtId="166" fontId="26" fillId="33" borderId="26" xfId="0" applyNumberFormat="1" applyFont="1" applyFill="1" applyBorder="1" applyAlignment="1" applyProtection="1">
      <alignment horizontal="center"/>
      <protection/>
    </xf>
    <xf numFmtId="166" fontId="26" fillId="33" borderId="26" xfId="0" applyNumberFormat="1" applyFont="1" applyFill="1" applyBorder="1" applyAlignment="1" applyProtection="1">
      <alignment horizontal="center"/>
      <protection locked="0"/>
    </xf>
    <xf numFmtId="166" fontId="26" fillId="33" borderId="15" xfId="0" applyNumberFormat="1" applyFont="1" applyFill="1" applyBorder="1" applyAlignment="1" applyProtection="1">
      <alignment horizontal="center"/>
      <protection/>
    </xf>
    <xf numFmtId="0" fontId="27" fillId="0" borderId="0" xfId="0" applyFont="1" applyAlignment="1">
      <alignment/>
    </xf>
    <xf numFmtId="1" fontId="49" fillId="0" borderId="0" xfId="0" applyNumberFormat="1" applyFont="1" applyBorder="1" applyAlignment="1" applyProtection="1">
      <alignment/>
      <protection locked="0"/>
    </xf>
    <xf numFmtId="0" fontId="0" fillId="33" borderId="0" xfId="0" applyFill="1" applyAlignment="1">
      <alignment/>
    </xf>
    <xf numFmtId="0" fontId="26" fillId="0" borderId="39" xfId="0" applyFont="1" applyBorder="1" applyAlignment="1" applyProtection="1">
      <alignment horizontal="center"/>
      <protection locked="0"/>
    </xf>
    <xf numFmtId="0" fontId="26" fillId="0" borderId="40" xfId="0" applyFont="1" applyBorder="1" applyAlignment="1" applyProtection="1">
      <alignment/>
      <protection locked="0"/>
    </xf>
    <xf numFmtId="0" fontId="26" fillId="0" borderId="41" xfId="0" applyFont="1" applyBorder="1" applyAlignment="1" applyProtection="1">
      <alignment/>
      <protection locked="0"/>
    </xf>
    <xf numFmtId="0" fontId="26" fillId="33" borderId="10" xfId="0" applyFont="1" applyFill="1" applyBorder="1" applyAlignment="1" applyProtection="1">
      <alignment horizontal="left"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66" fontId="28" fillId="33" borderId="0" xfId="0" applyNumberFormat="1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0" fontId="37" fillId="33" borderId="0" xfId="45" applyFill="1" applyBorder="1" applyAlignment="1" applyProtection="1">
      <alignment horizontal="left"/>
      <protection/>
    </xf>
    <xf numFmtId="0" fontId="37" fillId="33" borderId="15" xfId="45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IVARES@LANZCO.CL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5">
      <selection activeCell="F23" sqref="F2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4">
        <v>2583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82" t="s">
        <v>6</v>
      </c>
      <c r="C4" s="83"/>
      <c r="D4" s="84"/>
      <c r="E4" s="83" t="s">
        <v>12</v>
      </c>
      <c r="F4" s="85"/>
      <c r="G4" s="85"/>
      <c r="H4" s="86"/>
      <c r="I4" s="83" t="s">
        <v>9</v>
      </c>
      <c r="J4" s="87"/>
      <c r="K4" s="20"/>
    </row>
    <row r="5" spans="2:11" ht="15">
      <c r="B5" s="88"/>
      <c r="C5" s="89"/>
      <c r="D5" s="90"/>
      <c r="E5" s="128"/>
      <c r="F5" s="128"/>
      <c r="G5" s="128"/>
      <c r="H5" s="128"/>
      <c r="I5" s="128"/>
      <c r="J5" s="129"/>
      <c r="K5" s="20"/>
    </row>
    <row r="6" spans="2:10" ht="17.25" customHeight="1">
      <c r="B6" s="88" t="s">
        <v>27</v>
      </c>
      <c r="C6" s="89"/>
      <c r="D6" s="91" t="s">
        <v>612</v>
      </c>
      <c r="E6" s="89" t="s">
        <v>7</v>
      </c>
      <c r="F6" s="128"/>
      <c r="G6" s="128"/>
      <c r="H6" s="128"/>
      <c r="I6" s="130" t="s">
        <v>616</v>
      </c>
      <c r="J6" s="131"/>
    </row>
    <row r="7" spans="2:10" ht="15">
      <c r="B7" s="88" t="s">
        <v>25</v>
      </c>
      <c r="C7" s="89"/>
      <c r="D7" s="91"/>
      <c r="E7" s="89" t="s">
        <v>8</v>
      </c>
      <c r="F7" s="128" t="s">
        <v>29</v>
      </c>
      <c r="G7" s="128"/>
      <c r="H7" s="128"/>
      <c r="I7" s="89" t="s">
        <v>26</v>
      </c>
      <c r="J7" s="92" t="s">
        <v>615</v>
      </c>
    </row>
    <row r="8" spans="2:12" ht="15.75" thickBot="1">
      <c r="B8" s="126" t="s">
        <v>28</v>
      </c>
      <c r="C8" s="127"/>
      <c r="D8" s="91" t="s">
        <v>613</v>
      </c>
      <c r="E8" s="89" t="s">
        <v>11</v>
      </c>
      <c r="F8" s="128" t="s">
        <v>614</v>
      </c>
      <c r="G8" s="128"/>
      <c r="H8" s="128"/>
      <c r="I8" s="89" t="s">
        <v>14</v>
      </c>
      <c r="J8" s="93">
        <f ca="1">TODAY()</f>
        <v>42123</v>
      </c>
      <c r="K8" s="20"/>
      <c r="L8" s="20"/>
    </row>
    <row r="9" spans="2:18" ht="16.5" thickBot="1" thickTop="1">
      <c r="B9" s="94"/>
      <c r="C9" s="95"/>
      <c r="D9" s="96"/>
      <c r="E9" s="95"/>
      <c r="F9" s="96"/>
      <c r="G9" s="96"/>
      <c r="H9" s="96"/>
      <c r="I9" s="95"/>
      <c r="J9" s="97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98" t="s">
        <v>1</v>
      </c>
      <c r="C10" s="120" t="s">
        <v>24</v>
      </c>
      <c r="D10" s="121"/>
      <c r="E10" s="122"/>
      <c r="F10" s="99" t="s">
        <v>0</v>
      </c>
      <c r="G10" s="100" t="s">
        <v>23</v>
      </c>
      <c r="H10" s="100" t="s">
        <v>15</v>
      </c>
      <c r="I10" s="101" t="s">
        <v>13</v>
      </c>
      <c r="J10" s="102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03">
        <v>1</v>
      </c>
      <c r="C11" s="123" t="s">
        <v>610</v>
      </c>
      <c r="D11" s="124"/>
      <c r="E11" s="125"/>
      <c r="F11" s="104">
        <v>10</v>
      </c>
      <c r="G11" s="104" t="s">
        <v>617</v>
      </c>
      <c r="H11" s="105">
        <f>+R11</f>
        <v>1043.154</v>
      </c>
      <c r="I11" s="106">
        <v>0</v>
      </c>
      <c r="J11" s="107">
        <f>F11*H11*(1-I11/100)</f>
        <v>10431.54</v>
      </c>
      <c r="K11" s="28" t="s">
        <v>611</v>
      </c>
      <c r="L11" s="29">
        <v>974</v>
      </c>
      <c r="M11" s="29">
        <v>-37</v>
      </c>
      <c r="N11" s="29"/>
      <c r="O11" s="29"/>
      <c r="P11" s="30">
        <v>1.7</v>
      </c>
      <c r="Q11" s="118">
        <f>+L11*(1-0.37)</f>
        <v>613.62</v>
      </c>
      <c r="R11" s="35">
        <f>Q11*P11</f>
        <v>1043.154</v>
      </c>
    </row>
    <row r="12" spans="2:18" ht="15">
      <c r="B12" s="108"/>
      <c r="C12" s="109"/>
      <c r="D12" s="110"/>
      <c r="E12" s="111"/>
      <c r="F12" s="112"/>
      <c r="G12" s="112"/>
      <c r="H12" s="114"/>
      <c r="I12" s="115"/>
      <c r="J12" s="116"/>
      <c r="K12" s="28"/>
      <c r="L12" s="29"/>
      <c r="M12" s="29"/>
      <c r="N12" s="29"/>
      <c r="O12" s="29"/>
      <c r="P12" s="30">
        <v>1.7</v>
      </c>
      <c r="Q12" s="118">
        <f>+L12*(1-0.37)</f>
        <v>0</v>
      </c>
      <c r="R12" s="35">
        <f aca="true" t="shared" si="0" ref="R12:R28">Q12*P12</f>
        <v>0</v>
      </c>
    </row>
    <row r="13" spans="2:18" ht="15">
      <c r="B13" s="108"/>
      <c r="C13" s="109"/>
      <c r="D13" s="117"/>
      <c r="E13" s="111"/>
      <c r="F13" s="112"/>
      <c r="G13" s="112"/>
      <c r="H13" s="114"/>
      <c r="I13" s="115"/>
      <c r="J13" s="116"/>
      <c r="K13" s="28"/>
      <c r="L13" s="29"/>
      <c r="M13" s="29"/>
      <c r="N13" s="29"/>
      <c r="O13" s="29"/>
      <c r="P13" s="30">
        <v>1.5</v>
      </c>
      <c r="Q13" s="31">
        <f>+L13*(1-0.4)</f>
        <v>0</v>
      </c>
      <c r="R13" s="35">
        <f t="shared" si="0"/>
        <v>0</v>
      </c>
    </row>
    <row r="14" spans="2:18" ht="15">
      <c r="B14" s="108"/>
      <c r="C14" s="109"/>
      <c r="D14" s="110"/>
      <c r="E14" s="111"/>
      <c r="F14" s="112"/>
      <c r="G14" s="112"/>
      <c r="H14" s="114"/>
      <c r="I14" s="115"/>
      <c r="J14" s="116"/>
      <c r="K14" s="28"/>
      <c r="L14" s="29"/>
      <c r="M14" s="29"/>
      <c r="N14" s="29"/>
      <c r="O14" s="29"/>
      <c r="P14" s="30">
        <v>1.5</v>
      </c>
      <c r="Q14" s="31">
        <f>+L14*(1-0.4)</f>
        <v>0</v>
      </c>
      <c r="R14" s="35">
        <f t="shared" si="0"/>
        <v>0</v>
      </c>
    </row>
    <row r="15" spans="2:18" ht="15">
      <c r="B15" s="108"/>
      <c r="C15" s="109"/>
      <c r="D15" s="110"/>
      <c r="E15" s="111"/>
      <c r="F15" s="112"/>
      <c r="G15" s="113"/>
      <c r="H15" s="114"/>
      <c r="I15" s="115"/>
      <c r="J15" s="116"/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0"/>
        <v>0</v>
      </c>
    </row>
    <row r="16" spans="2:18" ht="15">
      <c r="B16" s="42"/>
      <c r="C16" s="43"/>
      <c r="D16" s="119"/>
      <c r="E16" s="119"/>
      <c r="F16" s="46"/>
      <c r="G16" s="47"/>
      <c r="H16" s="75"/>
      <c r="I16" s="76"/>
      <c r="J16" s="77"/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0"/>
        <v>0</v>
      </c>
    </row>
    <row r="17" spans="2:18" ht="15">
      <c r="B17" s="42"/>
      <c r="C17"/>
      <c r="D17" s="44"/>
      <c r="E17" s="45"/>
      <c r="F17" s="46"/>
      <c r="G17" s="47"/>
      <c r="H17" s="75"/>
      <c r="I17" s="76"/>
      <c r="J17" s="77"/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0"/>
        <v>0</v>
      </c>
    </row>
    <row r="18" spans="2:18" ht="15">
      <c r="B18" s="42"/>
      <c r="C18" s="43"/>
      <c r="D18" s="44"/>
      <c r="E18" s="45"/>
      <c r="F18" s="46"/>
      <c r="G18" s="47"/>
      <c r="H18" s="75"/>
      <c r="I18" s="76"/>
      <c r="J18" s="77"/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0"/>
        <v>0</v>
      </c>
    </row>
    <row r="19" spans="2:18" ht="15">
      <c r="B19" s="42"/>
      <c r="C19" s="43"/>
      <c r="D19" s="44"/>
      <c r="E19" s="45"/>
      <c r="F19" s="46"/>
      <c r="G19" s="47"/>
      <c r="H19" s="75"/>
      <c r="I19" s="76"/>
      <c r="J19" s="77"/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0"/>
        <v>0</v>
      </c>
    </row>
    <row r="20" spans="2:18" ht="15">
      <c r="B20" s="42"/>
      <c r="C20" s="43"/>
      <c r="D20" s="44"/>
      <c r="E20" s="45"/>
      <c r="F20" s="46"/>
      <c r="G20" s="47"/>
      <c r="H20" s="75"/>
      <c r="I20" s="76"/>
      <c r="J20" s="77"/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0"/>
        <v>0</v>
      </c>
    </row>
    <row r="21" spans="2:18" ht="15">
      <c r="B21" s="42"/>
      <c r="C21" s="43"/>
      <c r="D21" s="44"/>
      <c r="E21" s="45"/>
      <c r="F21" s="46"/>
      <c r="G21" s="47"/>
      <c r="H21" s="75"/>
      <c r="I21" s="76"/>
      <c r="J21" s="77"/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0"/>
        <v>0</v>
      </c>
    </row>
    <row r="22" spans="2:18" ht="15">
      <c r="B22" s="42"/>
      <c r="C22" s="43"/>
      <c r="D22" s="44"/>
      <c r="E22" s="45"/>
      <c r="F22" s="46"/>
      <c r="G22" s="47"/>
      <c r="H22" s="75"/>
      <c r="I22" s="76"/>
      <c r="J22" s="77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0"/>
        <v>0</v>
      </c>
    </row>
    <row r="23" spans="2:18" ht="15">
      <c r="B23" s="42"/>
      <c r="C23" s="43"/>
      <c r="D23" s="44"/>
      <c r="E23" s="45"/>
      <c r="F23" s="46"/>
      <c r="G23" s="47"/>
      <c r="H23" s="75"/>
      <c r="I23" s="76"/>
      <c r="J23" s="77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0"/>
        <v>0</v>
      </c>
    </row>
    <row r="24" spans="2:18" ht="15">
      <c r="B24" s="42"/>
      <c r="C24" s="43"/>
      <c r="D24" s="44"/>
      <c r="E24" s="45"/>
      <c r="F24" s="46"/>
      <c r="G24" s="47"/>
      <c r="H24" s="75"/>
      <c r="I24" s="76"/>
      <c r="J24" s="77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0"/>
        <v>0</v>
      </c>
    </row>
    <row r="25" spans="2:18" ht="15">
      <c r="B25" s="42"/>
      <c r="C25" s="43"/>
      <c r="D25" s="44"/>
      <c r="E25" s="45"/>
      <c r="F25" s="46"/>
      <c r="G25" s="47"/>
      <c r="H25" s="75"/>
      <c r="I25" s="76"/>
      <c r="J25" s="77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0"/>
        <v>0</v>
      </c>
    </row>
    <row r="26" spans="2:18" ht="15">
      <c r="B26" s="42"/>
      <c r="C26" s="43"/>
      <c r="D26" s="44"/>
      <c r="E26" s="45"/>
      <c r="F26" s="46"/>
      <c r="G26" s="47"/>
      <c r="H26" s="75"/>
      <c r="I26" s="76"/>
      <c r="J26" s="77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0"/>
        <v>0</v>
      </c>
    </row>
    <row r="27" spans="2:18" ht="15">
      <c r="B27" s="42"/>
      <c r="C27" s="43"/>
      <c r="D27" s="44"/>
      <c r="E27" s="45"/>
      <c r="F27" s="46"/>
      <c r="G27" s="47"/>
      <c r="H27" s="75"/>
      <c r="I27" s="76"/>
      <c r="J27" s="77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0"/>
        <v>0</v>
      </c>
    </row>
    <row r="28" spans="2:18" ht="15.75" thickBot="1">
      <c r="B28" s="42"/>
      <c r="C28" s="48"/>
      <c r="D28" s="49"/>
      <c r="E28" s="50"/>
      <c r="F28" s="46"/>
      <c r="G28" s="47"/>
      <c r="H28" s="78"/>
      <c r="I28" s="79"/>
      <c r="J28" s="80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0"/>
        <v>0</v>
      </c>
    </row>
    <row r="29" spans="2:10" ht="15">
      <c r="B29" s="51" t="s">
        <v>17</v>
      </c>
      <c r="C29" s="52"/>
      <c r="D29" s="37" t="s">
        <v>618</v>
      </c>
      <c r="E29" s="37"/>
      <c r="F29" s="53"/>
      <c r="G29" s="54" t="s">
        <v>3</v>
      </c>
      <c r="H29" s="55"/>
      <c r="I29" s="56"/>
      <c r="J29" s="57">
        <f>SUM(J11:J28)</f>
        <v>10431.54</v>
      </c>
    </row>
    <row r="30" spans="2:10" ht="15">
      <c r="B30" s="58"/>
      <c r="C30" s="59"/>
      <c r="D30" s="60"/>
      <c r="E30" s="39"/>
      <c r="F30" s="61"/>
      <c r="G30" s="62" t="s">
        <v>13</v>
      </c>
      <c r="H30" s="63"/>
      <c r="I30" s="64"/>
      <c r="J30" s="65">
        <f>J29*I30</f>
        <v>0</v>
      </c>
    </row>
    <row r="31" spans="2:10" ht="15">
      <c r="B31" s="38"/>
      <c r="C31" s="39"/>
      <c r="D31" s="39"/>
      <c r="E31" s="39"/>
      <c r="F31" s="66"/>
      <c r="G31" s="67" t="s">
        <v>4</v>
      </c>
      <c r="H31" s="59"/>
      <c r="I31" s="68"/>
      <c r="J31" s="65">
        <f>J29-J30</f>
        <v>10431.54</v>
      </c>
    </row>
    <row r="32" spans="2:10" ht="15">
      <c r="B32" s="38"/>
      <c r="C32" s="39"/>
      <c r="D32" s="39"/>
      <c r="E32" s="39"/>
      <c r="F32" s="61"/>
      <c r="G32" s="62">
        <v>0.19</v>
      </c>
      <c r="H32" s="63"/>
      <c r="I32" s="64">
        <v>0.19</v>
      </c>
      <c r="J32" s="65">
        <f>J31*I32</f>
        <v>1981.9926000000003</v>
      </c>
    </row>
    <row r="33" spans="2:10" ht="15.75" thickBot="1">
      <c r="B33" s="40"/>
      <c r="C33" s="41"/>
      <c r="D33" s="41"/>
      <c r="E33" s="41"/>
      <c r="F33" s="69"/>
      <c r="G33" s="70" t="s">
        <v>2</v>
      </c>
      <c r="H33" s="71"/>
      <c r="I33" s="72"/>
      <c r="J33" s="73">
        <f>J31+J32</f>
        <v>12413.5326</v>
      </c>
    </row>
  </sheetData>
  <sheetProtection formatCells="0"/>
  <mergeCells count="8">
    <mergeCell ref="C10:E10"/>
    <mergeCell ref="C11:E11"/>
    <mergeCell ref="B8:C8"/>
    <mergeCell ref="E5:J5"/>
    <mergeCell ref="F6:H6"/>
    <mergeCell ref="F7:H7"/>
    <mergeCell ref="F8:H8"/>
    <mergeCell ref="I6:J6"/>
  </mergeCells>
  <hyperlinks>
    <hyperlink ref="I6" r:id="rId1" display="DOLIVARES@LANZCO.CL"/>
  </hyperlinks>
  <printOptions/>
  <pageMargins left="0.25" right="0.25" top="0.75" bottom="0.75" header="0.3" footer="0.3"/>
  <pageSetup fitToHeight="1" fitToWidth="1" horizontalDpi="600" verticalDpi="600" orientation="portrait" paperSize="9" scale="99" r:id="rId4"/>
  <ignoredErrors>
    <ignoredError sqref="J31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81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81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81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2013-08-21T20:52:07Z</cp:lastPrinted>
  <dcterms:created xsi:type="dcterms:W3CDTF">2013-07-12T05:01:37Z</dcterms:created>
  <dcterms:modified xsi:type="dcterms:W3CDTF">2015-04-29T15:28:03Z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