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'COTIZACION'!$B$1:$J$32</definedName>
    <definedName name="CLIENTES">'CLIENTES'!$B$2:$M$201</definedName>
    <definedName name="COTIZADO" comment="VALORES COTIZADOS A PROVEEDORES">'COTIZACION'!$K$10:$R$27</definedName>
    <definedName name="VENTAFINAL" comment="PRECIO OFERTADO A CLIENTE">'COTIZACION'!$R$11:$R$27</definedName>
    <definedName name="Z_E08BD4BD_63D8_41E6_9AED_1C81DE76C4C8_.wvu.PrintArea" localSheetId="0" hidden="1">'COTIZACION'!$B$1:$J$32</definedName>
  </definedNames>
  <calcPr fullCalcOnLoad="1"/>
</workbook>
</file>

<file path=xl/sharedStrings.xml><?xml version="1.0" encoding="utf-8"?>
<sst xmlns="http://schemas.openxmlformats.org/spreadsheetml/2006/main" count="854" uniqueCount="617">
  <si>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</si>
  <si>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</si>
  <si>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</si>
  <si>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</si>
  <si>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</si>
  <si>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</si>
  <si>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</si>
  <si>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</si>
  <si>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</si>
  <si>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</si>
  <si>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</si>
  <si>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</si>
  <si>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</si>
  <si>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</si>
  <si>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</si>
  <si>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</si>
  <si>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</si>
  <si>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</si>
  <si>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</si>
  <si>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</si>
  <si>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</si>
  <si>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</si>
  <si>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</si>
  <si>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</si>
  <si>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</si>
  <si>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</si>
  <si>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</si>
  <si>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</si>
  <si>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</si>
  <si>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</si>
  <si>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</si>
  <si>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</si>
  <si>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</si>
  <si>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</si>
  <si>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</si>
  <si>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</si>
  <si>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</si>
  <si>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</si>
  <si>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</si>
  <si>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</si>
  <si>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</si>
  <si>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</si>
  <si>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</si>
  <si>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</si>
  <si>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</si>
  <si>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</si>
  <si>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</si>
  <si>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</si>
  <si>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</si>
  <si>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</si>
  <si>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</si>
  <si>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</si>
  <si>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</si>
  <si>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</si>
  <si>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</si>
  <si>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</si>
  <si>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</si>
  <si>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</si>
  <si>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</si>
  <si>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</si>
  <si>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</si>
  <si>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</si>
  <si>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</si>
  <si>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</si>
  <si>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</si>
  <si>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</si>
  <si>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</si>
  <si>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</si>
  <si>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</si>
  <si>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</si>
  <si>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</si>
  <si>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</si>
  <si>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</si>
  <si>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</si>
  <si>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</si>
  <si>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</si>
  <si>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</si>
  <si>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</si>
  <si>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</si>
  <si>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</si>
  <si>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</si>
  <si>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</si>
  <si>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</si>
  <si>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</si>
  <si>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</si>
  <si>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</si>
  <si>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</si>
  <si>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</si>
  <si>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</si>
  <si>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</si>
  <si>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</si>
  <si>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</si>
  <si>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</si>
  <si>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</si>
  <si>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</si>
  <si>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</si>
  <si>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</si>
  <si>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</si>
  <si>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</si>
  <si>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</si>
  <si>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</si>
  <si>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</si>
  <si>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</si>
  <si>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</si>
  <si>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</si>
  <si>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</si>
  <si>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</si>
  <si>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</si>
  <si>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</si>
  <si>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</si>
  <si>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</si>
  <si>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</si>
  <si>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</si>
  <si>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</si>
  <si>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</si>
  <si>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</si>
  <si>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</si>
  <si>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</si>
  <si>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</si>
  <si>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</si>
  <si>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</si>
  <si>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</si>
  <si>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</si>
  <si>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</si>
  <si>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</si>
  <si>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</si>
  <si>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</si>
  <si>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</si>
  <si>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</si>
  <si>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</si>
  <si>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</si>
  <si>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</si>
  <si>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</si>
  <si>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</si>
  <si>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</si>
  <si>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</si>
  <si>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</si>
  <si>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</si>
  <si>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</si>
  <si>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</si>
  <si>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</si>
  <si>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</si>
  <si>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</si>
  <si>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</si>
  <si>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</si>
  <si>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</si>
  <si>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</si>
  <si>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</si>
  <si>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</si>
  <si>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</si>
  <si>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</si>
  <si>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</si>
  <si>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</si>
  <si>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</si>
  <si>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</si>
  <si>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</si>
  <si>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</si>
  <si>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</si>
  <si>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</si>
  <si>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</si>
  <si>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</si>
  <si>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</si>
  <si>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</si>
  <si>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</si>
  <si>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</si>
  <si>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</si>
  <si>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</si>
  <si>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</si>
  <si>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</si>
  <si>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</si>
  <si>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</si>
  <si>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</si>
  <si>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</si>
  <si>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</si>
  <si>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</si>
  <si>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</si>
  <si>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</si>
  <si>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</si>
  <si>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</si>
  <si>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</si>
  <si>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</si>
  <si>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</si>
  <si>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</si>
  <si>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</si>
  <si>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</si>
  <si>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</si>
  <si>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</si>
  <si>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</si>
  <si>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</si>
  <si>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</si>
  <si>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</si>
  <si>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</si>
  <si>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</si>
  <si>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</si>
  <si>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</si>
  <si>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</si>
  <si>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</si>
  <si>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</si>
  <si>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</si>
  <si>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</si>
  <si>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</si>
  <si>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</si>
  <si>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</si>
  <si>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</si>
  <si>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</si>
  <si>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</si>
  <si>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</si>
  <si>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</si>
  <si>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</si>
  <si>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</si>
  <si>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</si>
  <si>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</si>
  <si>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</si>
  <si>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</si>
  <si>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</si>
  <si>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</si>
  <si>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</si>
  <si>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</si>
  <si>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</si>
  <si>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</si>
  <si>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</si>
  <si>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</si>
  <si>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</si>
  <si>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</si>
  <si>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</si>
  <si>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</si>
  <si>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</si>
  <si>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</si>
  <si>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</si>
  <si>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</si>
  <si>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</si>
  <si>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</si>
  <si>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</si>
  <si>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</si>
  <si>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</si>
  <si>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</si>
  <si>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</si>
  <si>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</si>
  <si>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</si>
  <si>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</si>
  <si>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</si>
  <si>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</si>
  <si>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</si>
  <si>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</si>
  <si>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</si>
  <si>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</si>
  <si>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</si>
  <si>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</si>
  <si>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</si>
  <si>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</si>
  <si>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</si>
  <si>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</si>
  <si>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</si>
  <si>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</si>
  <si>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</si>
  <si>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</si>
  <si>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</si>
  <si>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</si>
  <si>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</si>
  <si>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</si>
  <si>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</si>
  <si>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</si>
  <si>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</si>
  <si>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</si>
  <si>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</si>
  <si>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</si>
  <si>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</si>
  <si>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</si>
  <si>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</si>
  <si>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</si>
  <si>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</si>
  <si>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</si>
  <si>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</si>
  <si>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</si>
  <si>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</si>
  <si>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</si>
  <si>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</si>
  <si>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</si>
  <si>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</si>
  <si>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</si>
  <si>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</si>
  <si>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</si>
  <si>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</si>
  <si>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</si>
  <si>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</si>
  <si>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</si>
  <si>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</si>
  <si>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</si>
  <si>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</si>
  <si>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</si>
  <si>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</si>
  <si>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</si>
  <si>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</si>
  <si>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</si>
  <si>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</si>
  <si>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</si>
  <si>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</si>
  <si>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</si>
  <si>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</si>
  <si>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</si>
  <si>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</si>
  <si>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</si>
  <si>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</si>
  <si>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</si>
  <si>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</si>
  <si>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</si>
  <si>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</si>
  <si>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</si>
  <si>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</si>
  <si>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</si>
  <si>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</si>
  <si>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</si>
  <si>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</si>
  <si>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</si>
  <si>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</si>
  <si>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</si>
  <si>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</si>
  <si>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</si>
  <si>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</si>
  <si>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</si>
  <si>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</si>
  <si>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</si>
  <si>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</si>
  <si>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</si>
  <si>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</si>
  <si>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</si>
  <si>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</si>
  <si>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</si>
  <si>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</si>
  <si>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</si>
  <si>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</si>
  <si>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</si>
  <si>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</si>
  <si>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</si>
  <si>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</si>
  <si>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</si>
  <si>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</si>
  <si>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</si>
  <si>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</si>
  <si>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</si>
  <si>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</si>
  <si>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</si>
  <si>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</si>
  <si>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</si>
  <si>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</si>
  <si>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</si>
  <si>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</si>
  <si>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</si>
  <si>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</si>
  <si>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</si>
  <si>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</si>
  <si>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</si>
  <si>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</si>
  <si>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</si>
  <si>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</si>
  <si>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</si>
  <si>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</si>
  <si>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</si>
  <si>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</si>
  <si>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</si>
  <si>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</si>
  <si>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</si>
  <si>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</si>
  <si>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</si>
  <si>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</si>
  <si>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</si>
  <si>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</si>
  <si>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</si>
  <si>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</si>
  <si>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</si>
  <si>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</si>
  <si>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</si>
  <si>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</si>
  <si>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</si>
  <si>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</si>
  <si>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</si>
  <si>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</si>
  <si>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</si>
  <si>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</si>
  <si>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</si>
  <si>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</si>
  <si>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</si>
  <si>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</si>
  <si>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</si>
  <si>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</si>
  <si>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</si>
  <si>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</si>
  <si>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</si>
  <si>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</si>
  <si>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</si>
  <si>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</si>
  <si>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</si>
  <si>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</si>
  <si>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</si>
  <si>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</si>
  <si>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</si>
  <si>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</si>
  <si>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</si>
  <si>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</si>
  <si>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</si>
  <si>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</si>
  <si>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</si>
  <si>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</si>
  <si>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</si>
  <si>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</si>
  <si>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</si>
  <si>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</si>
  <si>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</si>
  <si>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</si>
  <si>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</si>
  <si>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</si>
  <si>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</si>
  <si>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</si>
  <si>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</si>
  <si>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</si>
  <si>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</si>
  <si>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</si>
  <si>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</si>
  <si>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</si>
  <si>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</si>
  <si>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</si>
  <si>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</si>
  <si>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</si>
  <si>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</si>
  <si>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</si>
  <si>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</si>
  <si>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</si>
  <si>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</si>
  <si>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</si>
  <si>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</si>
  <si>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</si>
  <si>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</si>
  <si>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</si>
  <si>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</si>
  <si>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</si>
  <si>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</si>
  <si>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</si>
  <si>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</si>
  <si>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</si>
  <si>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</si>
  <si>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</si>
  <si>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</si>
  <si>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</si>
  <si>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</si>
  <si>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</si>
  <si>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</si>
  <si>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</si>
  <si>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</si>
  <si>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</si>
  <si>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</si>
  <si>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</si>
  <si>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</si>
  <si>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</si>
  <si>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</si>
  <si>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</si>
  <si>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</si>
  <si>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</si>
  <si>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</si>
  <si>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</si>
  <si>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</si>
  <si>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</si>
  <si>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</si>
  <si>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</si>
  <si>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</si>
  <si>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</si>
  <si>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</si>
  <si>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</si>
  <si>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</si>
  <si>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</si>
  <si>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</si>
  <si>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</si>
  <si>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</si>
  <si>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</si>
  <si>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</si>
  <si>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</si>
  <si>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</si>
  <si>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</si>
  <si>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</si>
  <si>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</si>
  <si>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</si>
  <si>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</si>
  <si>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</si>
  <si>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</si>
  <si>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</si>
  <si>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</si>
  <si>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</si>
  <si>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</si>
  <si>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</si>
  <si>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</si>
  <si>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</si>
  <si>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</si>
  <si>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</si>
  <si>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</si>
  <si>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</si>
  <si>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</si>
  <si>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</si>
  <si>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</si>
  <si>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</si>
  <si>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</si>
  <si>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</si>
  <si>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</si>
  <si>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</si>
  <si>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</si>
  <si>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</si>
  <si>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</si>
  <si>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</si>
  <si>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</si>
  <si>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</si>
  <si>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</si>
  <si>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</si>
  <si>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</si>
  <si>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</si>
  <si>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</si>
  <si>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</si>
  <si>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</si>
  <si>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</si>
  <si>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</si>
  <si>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</si>
  <si>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</si>
  <si>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</si>
  <si>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</si>
  <si>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</si>
  <si>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</si>
  <si>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</si>
  <si>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</si>
  <si>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</si>
  <si>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</si>
  <si>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</si>
  <si>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</si>
  <si>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</si>
  <si>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</si>
  <si>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</si>
  <si>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</si>
  <si>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</si>
  <si>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</si>
  <si>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</si>
  <si>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</si>
  <si>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</si>
  <si>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</si>
  <si>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</si>
  <si>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</si>
  <si>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</si>
  <si>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</si>
  <si>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</si>
  <si>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</si>
  <si>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</si>
  <si>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</si>
  <si>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</si>
  <si>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</si>
  <si>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</si>
  <si>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</si>
  <si>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</si>
  <si>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</si>
  <si>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</si>
  <si>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</si>
  <si>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</si>
  <si>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</si>
  <si>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</si>
  <si>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</si>
  <si>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</si>
  <si>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</si>
  <si>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</si>
  <si>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</si>
  <si>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</si>
  <si>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</si>
  <si>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</si>
  <si>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</si>
  <si>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</si>
  <si>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</si>
  <si>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</si>
  <si>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</si>
  <si>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</si>
  <si>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</si>
  <si>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</si>
  <si>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</si>
  <si>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</si>
  <si>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</si>
  <si>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</si>
  <si>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</si>
  <si>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</si>
  <si>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</si>
  <si>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</si>
  <si>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</si>
  <si>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</si>
  <si>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</si>
  <si>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</si>
  <si>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</si>
  <si>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</si>
  <si>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</si>
  <si>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</si>
  <si>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</si>
  <si>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</si>
  <si>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</si>
  <si>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</si>
  <si>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</si>
  <si>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</si>
  <si>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</si>
  <si>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</si>
  <si>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</si>
  <si>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</si>
  <si>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</si>
  <si>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</si>
  <si>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</si>
  <si>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</si>
  <si>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</si>
  <si>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</si>
  <si>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</si>
  <si>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</si>
  <si>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</si>
  <si>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</si>
  <si>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INSTRUVALVE</t>
  </si>
  <si>
    <t>GABRIEL CUCOCH</t>
  </si>
  <si>
    <t>allen</t>
  </si>
  <si>
    <t xml:space="preserve">Bushing 1 1/2" x 1/2" NPT inox. 316 </t>
  </si>
  <si>
    <t xml:space="preserve">Bushing 1 1/4" x 1/2" NPT inox. 316 </t>
  </si>
  <si>
    <t>Entrega para despacho inmediata</t>
  </si>
  <si>
    <t>Cheque adjunto 30 dias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</si>
</sst>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340A]d&quot; de &quot;mmmm&quot; de &quot;yyyy;@"/>
    <numFmt numFmtId="165" formatCode="00000\-0000"/>
    <numFmt numFmtId="166" formatCode="0;\-0;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color indexed="8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sz val="10"/>
      <color indexed="62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sz val="8"/>
      <color theme="4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sz val="10"/>
      <color theme="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37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7" fillId="33" borderId="11" xfId="0" applyFont="1" applyFill="1" applyBorder="1" applyAlignment="1" applyProtection="1">
      <alignment vertical="top" wrapText="1"/>
      <protection locked="0"/>
    </xf>
    <xf numFmtId="0" fontId="47" fillId="33" borderId="11" xfId="0" applyFont="1" applyFill="1" applyBorder="1" applyAlignment="1" applyProtection="1">
      <alignment horizontal="center" vertical="top" wrapText="1"/>
      <protection locked="0"/>
    </xf>
    <xf numFmtId="0" fontId="47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8" fillId="33" borderId="14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/>
      <protection locked="0"/>
    </xf>
    <xf numFmtId="0" fontId="48" fillId="33" borderId="0" xfId="0" applyFont="1" applyFill="1" applyBorder="1" applyAlignment="1" applyProtection="1">
      <alignment horizontal="left" vertical="center" wrapText="1"/>
      <protection locked="0"/>
    </xf>
    <xf numFmtId="0" fontId="48" fillId="33" borderId="0" xfId="0" applyFont="1" applyFill="1" applyBorder="1" applyAlignment="1" applyProtection="1">
      <alignment horizontal="center" vertical="center"/>
      <protection locked="0"/>
    </xf>
    <xf numFmtId="164" fontId="48" fillId="33" borderId="0" xfId="0" applyNumberFormat="1" applyFont="1" applyFill="1" applyBorder="1" applyAlignment="1" applyProtection="1">
      <alignment horizontal="center" vertical="center"/>
      <protection locked="0"/>
    </xf>
    <xf numFmtId="14" fontId="49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8" fillId="0" borderId="19" xfId="0" applyFon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48" fillId="0" borderId="20" xfId="0" applyFont="1" applyFill="1" applyBorder="1" applyAlignment="1" applyProtection="1">
      <alignment horizontal="center"/>
      <protection locked="0"/>
    </xf>
    <xf numFmtId="0" fontId="48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0" fillId="0" borderId="0" xfId="0" applyFont="1" applyAlignment="1" applyProtection="1">
      <alignment/>
      <protection locked="0"/>
    </xf>
    <xf numFmtId="0" fontId="50" fillId="0" borderId="20" xfId="0" applyFont="1" applyBorder="1" applyAlignment="1" applyProtection="1">
      <alignment/>
      <protection locked="0"/>
    </xf>
    <xf numFmtId="0" fontId="50" fillId="0" borderId="0" xfId="0" applyFont="1" applyBorder="1" applyAlignment="1" applyProtection="1">
      <alignment/>
      <protection locked="0"/>
    </xf>
    <xf numFmtId="0" fontId="50" fillId="0" borderId="22" xfId="0" applyFont="1" applyBorder="1" applyAlignment="1" applyProtection="1">
      <alignment/>
      <protection locked="0"/>
    </xf>
    <xf numFmtId="0" fontId="50" fillId="0" borderId="23" xfId="0" applyFont="1" applyBorder="1" applyAlignment="1" applyProtection="1">
      <alignment/>
      <protection locked="0"/>
    </xf>
    <xf numFmtId="0" fontId="48" fillId="33" borderId="24" xfId="0" applyFont="1" applyFill="1" applyBorder="1" applyAlignment="1" applyProtection="1">
      <alignment/>
      <protection locked="0"/>
    </xf>
    <xf numFmtId="3" fontId="50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1" fillId="33" borderId="11" xfId="0" applyFont="1" applyFill="1" applyBorder="1" applyAlignment="1" applyProtection="1">
      <alignment/>
      <protection locked="0"/>
    </xf>
    <xf numFmtId="0" fontId="51" fillId="33" borderId="14" xfId="0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51" fillId="33" borderId="25" xfId="0" applyFont="1" applyFill="1" applyBorder="1" applyAlignment="1" applyProtection="1">
      <alignment/>
      <protection locked="0"/>
    </xf>
    <xf numFmtId="0" fontId="51" fillId="33" borderId="24" xfId="0" applyFont="1" applyFill="1" applyBorder="1" applyAlignment="1" applyProtection="1">
      <alignment/>
      <protection locked="0"/>
    </xf>
    <xf numFmtId="0" fontId="51" fillId="33" borderId="26" xfId="0" applyNumberFormat="1" applyFont="1" applyFill="1" applyBorder="1" applyAlignment="1" applyProtection="1">
      <alignment horizontal="center"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15" xfId="0" applyFont="1" applyFill="1" applyBorder="1" applyAlignment="1" applyProtection="1">
      <alignment/>
      <protection locked="0"/>
    </xf>
    <xf numFmtId="0" fontId="52" fillId="33" borderId="26" xfId="0" applyFont="1" applyFill="1" applyBorder="1" applyAlignment="1" applyProtection="1">
      <alignment horizontal="center"/>
      <protection locked="0"/>
    </xf>
    <xf numFmtId="0" fontId="52" fillId="33" borderId="26" xfId="0" applyFont="1" applyFill="1" applyBorder="1" applyAlignment="1" applyProtection="1">
      <alignment/>
      <protection locked="0"/>
    </xf>
    <xf numFmtId="0" fontId="52" fillId="33" borderId="25" xfId="0" applyFont="1" applyFill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/>
      <protection locked="0"/>
    </xf>
    <xf numFmtId="0" fontId="52" fillId="33" borderId="27" xfId="0" applyFont="1" applyFill="1" applyBorder="1" applyAlignment="1" applyProtection="1">
      <alignment/>
      <protection locked="0"/>
    </xf>
    <xf numFmtId="0" fontId="53" fillId="33" borderId="10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1" fillId="33" borderId="12" xfId="0" applyFont="1" applyFill="1" applyBorder="1" applyAlignment="1" applyProtection="1">
      <alignment/>
      <protection locked="0"/>
    </xf>
    <xf numFmtId="0" fontId="51" fillId="33" borderId="28" xfId="0" applyFont="1" applyFill="1" applyBorder="1" applyAlignment="1" applyProtection="1">
      <alignment horizontal="right" vertical="center"/>
      <protection locked="0"/>
    </xf>
    <xf numFmtId="0" fontId="51" fillId="33" borderId="11" xfId="0" applyFont="1" applyFill="1" applyBorder="1" applyAlignment="1" applyProtection="1">
      <alignment horizontal="right" vertical="center"/>
      <protection locked="0"/>
    </xf>
    <xf numFmtId="0" fontId="51" fillId="33" borderId="29" xfId="0" applyFont="1" applyFill="1" applyBorder="1" applyAlignment="1" applyProtection="1">
      <alignment horizontal="right"/>
      <protection locked="0"/>
    </xf>
    <xf numFmtId="1" fontId="51" fillId="33" borderId="30" xfId="0" applyNumberFormat="1" applyFont="1" applyFill="1" applyBorder="1" applyAlignment="1" applyProtection="1">
      <alignment horizontal="center"/>
      <protection/>
    </xf>
    <xf numFmtId="0" fontId="51" fillId="33" borderId="14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right" vertical="center"/>
      <protection locked="0"/>
    </xf>
    <xf numFmtId="0" fontId="51" fillId="33" borderId="0" xfId="0" applyFont="1" applyFill="1" applyBorder="1" applyAlignment="1" applyProtection="1">
      <alignment horizontal="left" vertical="center"/>
      <protection locked="0"/>
    </xf>
    <xf numFmtId="0" fontId="51" fillId="33" borderId="15" xfId="0" applyFont="1" applyFill="1" applyBorder="1" applyAlignment="1" applyProtection="1">
      <alignment horizontal="right"/>
      <protection locked="0"/>
    </xf>
    <xf numFmtId="9" fontId="51" fillId="33" borderId="31" xfId="0" applyNumberFormat="1" applyFont="1" applyFill="1" applyBorder="1" applyAlignment="1" applyProtection="1">
      <alignment horizontal="right" vertical="center"/>
      <protection locked="0"/>
    </xf>
    <xf numFmtId="9" fontId="51" fillId="33" borderId="0" xfId="0" applyNumberFormat="1" applyFont="1" applyFill="1" applyBorder="1" applyAlignment="1" applyProtection="1">
      <alignment horizontal="right" vertical="center"/>
      <protection locked="0"/>
    </xf>
    <xf numFmtId="9" fontId="51" fillId="33" borderId="19" xfId="0" applyNumberFormat="1" applyFont="1" applyFill="1" applyBorder="1" applyAlignment="1" applyProtection="1">
      <alignment horizontal="center" vertical="center"/>
      <protection locked="0"/>
    </xf>
    <xf numFmtId="1" fontId="51" fillId="33" borderId="32" xfId="0" applyNumberFormat="1" applyFont="1" applyFill="1" applyBorder="1" applyAlignment="1" applyProtection="1">
      <alignment horizontal="center"/>
      <protection/>
    </xf>
    <xf numFmtId="0" fontId="51" fillId="33" borderId="15" xfId="0" applyFont="1" applyFill="1" applyBorder="1" applyAlignment="1" applyProtection="1">
      <alignment/>
      <protection locked="0"/>
    </xf>
    <xf numFmtId="0" fontId="51" fillId="33" borderId="31" xfId="0" applyFont="1" applyFill="1" applyBorder="1" applyAlignment="1" applyProtection="1">
      <alignment horizontal="right" vertical="center"/>
      <protection locked="0"/>
    </xf>
    <xf numFmtId="0" fontId="51" fillId="33" borderId="19" xfId="0" applyFont="1" applyFill="1" applyBorder="1" applyAlignment="1" applyProtection="1">
      <alignment horizontal="right"/>
      <protection locked="0"/>
    </xf>
    <xf numFmtId="0" fontId="51" fillId="33" borderId="27" xfId="0" applyFont="1" applyFill="1" applyBorder="1" applyAlignment="1" applyProtection="1">
      <alignment/>
      <protection locked="0"/>
    </xf>
    <xf numFmtId="0" fontId="51" fillId="33" borderId="33" xfId="0" applyFont="1" applyFill="1" applyBorder="1" applyAlignment="1" applyProtection="1">
      <alignment horizontal="right" vertical="center"/>
      <protection locked="0"/>
    </xf>
    <xf numFmtId="0" fontId="51" fillId="33" borderId="24" xfId="0" applyFont="1" applyFill="1" applyBorder="1" applyAlignment="1" applyProtection="1">
      <alignment horizontal="right" vertical="center"/>
      <protection locked="0"/>
    </xf>
    <xf numFmtId="0" fontId="51" fillId="33" borderId="34" xfId="0" applyFont="1" applyFill="1" applyBorder="1" applyAlignment="1" applyProtection="1">
      <alignment horizontal="right"/>
      <protection locked="0"/>
    </xf>
    <xf numFmtId="1" fontId="51" fillId="33" borderId="35" xfId="0" applyNumberFormat="1" applyFont="1" applyFill="1" applyBorder="1" applyAlignment="1" applyProtection="1">
      <alignment horizontal="center"/>
      <protection/>
    </xf>
    <xf numFmtId="165" fontId="54" fillId="0" borderId="13" xfId="45" applyNumberFormat="1" applyFont="1" applyFill="1" applyBorder="1" applyAlignment="1" applyProtection="1">
      <alignment horizontal="center" vertical="center"/>
      <protection locked="0"/>
    </xf>
    <xf numFmtId="166" fontId="51" fillId="33" borderId="26" xfId="0" applyNumberFormat="1" applyFont="1" applyFill="1" applyBorder="1" applyAlignment="1" applyProtection="1">
      <alignment horizontal="center"/>
      <protection/>
    </xf>
    <xf numFmtId="166" fontId="51" fillId="33" borderId="26" xfId="0" applyNumberFormat="1" applyFont="1" applyFill="1" applyBorder="1" applyAlignment="1" applyProtection="1">
      <alignment horizontal="center"/>
      <protection locked="0"/>
    </xf>
    <xf numFmtId="166" fontId="51" fillId="33" borderId="15" xfId="0" applyNumberFormat="1" applyFont="1" applyFill="1" applyBorder="1" applyAlignment="1" applyProtection="1">
      <alignment horizontal="center"/>
      <protection/>
    </xf>
    <xf numFmtId="166" fontId="51" fillId="33" borderId="36" xfId="0" applyNumberFormat="1" applyFont="1" applyFill="1" applyBorder="1" applyAlignment="1" applyProtection="1">
      <alignment horizontal="center"/>
      <protection/>
    </xf>
    <xf numFmtId="166" fontId="51" fillId="33" borderId="36" xfId="0" applyNumberFormat="1" applyFont="1" applyFill="1" applyBorder="1" applyAlignment="1" applyProtection="1">
      <alignment horizontal="center"/>
      <protection locked="0"/>
    </xf>
    <xf numFmtId="166" fontId="51" fillId="33" borderId="27" xfId="0" applyNumberFormat="1" applyFont="1" applyFill="1" applyBorder="1" applyAlignment="1" applyProtection="1">
      <alignment horizontal="center"/>
      <protection/>
    </xf>
    <xf numFmtId="0" fontId="38" fillId="0" borderId="0" xfId="45" applyAlignment="1">
      <alignment/>
    </xf>
    <xf numFmtId="0" fontId="26" fillId="33" borderId="10" xfId="0" applyFont="1" applyFill="1" applyBorder="1" applyAlignment="1" applyProtection="1">
      <alignment/>
      <protection locked="0"/>
    </xf>
    <xf numFmtId="0" fontId="26" fillId="33" borderId="11" xfId="0" applyFont="1" applyFill="1" applyBorder="1" applyAlignment="1" applyProtection="1">
      <alignment/>
      <protection locked="0"/>
    </xf>
    <xf numFmtId="0" fontId="27" fillId="0" borderId="0" xfId="0" applyFont="1" applyAlignment="1" applyProtection="1">
      <alignment horizontal="left"/>
      <protection locked="0"/>
    </xf>
    <xf numFmtId="0" fontId="28" fillId="33" borderId="11" xfId="0" applyFont="1" applyFill="1" applyBorder="1" applyAlignment="1" applyProtection="1">
      <alignment/>
      <protection locked="0"/>
    </xf>
    <xf numFmtId="0" fontId="28" fillId="33" borderId="11" xfId="0" applyFont="1" applyFill="1" applyBorder="1" applyAlignment="1" applyProtection="1">
      <alignment horizontal="center"/>
      <protection locked="0"/>
    </xf>
    <xf numFmtId="166" fontId="28" fillId="33" borderId="12" xfId="0" applyNumberFormat="1" applyFont="1" applyFill="1" applyBorder="1" applyAlignment="1" applyProtection="1">
      <alignment horizontal="left"/>
      <protection/>
    </xf>
    <xf numFmtId="0" fontId="26" fillId="33" borderId="14" xfId="0" applyFont="1" applyFill="1" applyBorder="1" applyAlignment="1" applyProtection="1">
      <alignment/>
      <protection locked="0"/>
    </xf>
    <xf numFmtId="0" fontId="26" fillId="33" borderId="0" xfId="0" applyFont="1" applyFill="1" applyBorder="1" applyAlignment="1" applyProtection="1">
      <alignment/>
      <protection locked="0"/>
    </xf>
    <xf numFmtId="0" fontId="28" fillId="33" borderId="0" xfId="0" applyFont="1" applyFill="1" applyBorder="1" applyAlignment="1" applyProtection="1">
      <alignment horizontal="left"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166" fontId="28" fillId="0" borderId="0" xfId="0" applyNumberFormat="1" applyFont="1" applyFill="1" applyBorder="1" applyAlignment="1" applyProtection="1">
      <alignment/>
      <protection/>
    </xf>
    <xf numFmtId="0" fontId="28" fillId="33" borderId="15" xfId="45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  <xf numFmtId="164" fontId="28" fillId="33" borderId="15" xfId="0" applyNumberFormat="1" applyFont="1" applyFill="1" applyBorder="1" applyAlignment="1" applyProtection="1">
      <alignment horizontal="left" vertical="center"/>
      <protection/>
    </xf>
    <xf numFmtId="0" fontId="26" fillId="33" borderId="25" xfId="0" applyFont="1" applyFill="1" applyBorder="1" applyAlignment="1" applyProtection="1">
      <alignment/>
      <protection locked="0"/>
    </xf>
    <xf numFmtId="0" fontId="26" fillId="33" borderId="24" xfId="0" applyFont="1" applyFill="1" applyBorder="1" applyAlignment="1" applyProtection="1">
      <alignment/>
      <protection locked="0"/>
    </xf>
    <xf numFmtId="0" fontId="28" fillId="33" borderId="24" xfId="0" applyFont="1" applyFill="1" applyBorder="1" applyAlignment="1" applyProtection="1">
      <alignment/>
      <protection locked="0"/>
    </xf>
    <xf numFmtId="164" fontId="28" fillId="33" borderId="27" xfId="0" applyNumberFormat="1" applyFont="1" applyFill="1" applyBorder="1" applyAlignment="1" applyProtection="1">
      <alignment horizontal="left" vertical="center"/>
      <protection locked="0"/>
    </xf>
    <xf numFmtId="0" fontId="26" fillId="0" borderId="37" xfId="0" applyFont="1" applyBorder="1" applyAlignment="1" applyProtection="1">
      <alignment horizontal="center"/>
      <protection locked="0"/>
    </xf>
    <xf numFmtId="0" fontId="26" fillId="0" borderId="28" xfId="0" applyFont="1" applyBorder="1" applyAlignment="1" applyProtection="1">
      <alignment horizontal="center"/>
      <protection locked="0"/>
    </xf>
    <xf numFmtId="0" fontId="26" fillId="0" borderId="38" xfId="0" applyFont="1" applyBorder="1" applyAlignment="1" applyProtection="1">
      <alignment horizontal="center"/>
      <protection locked="0"/>
    </xf>
    <xf numFmtId="0" fontId="26" fillId="0" borderId="29" xfId="0" applyFont="1" applyBorder="1" applyAlignment="1" applyProtection="1">
      <alignment horizontal="center"/>
      <protection locked="0"/>
    </xf>
    <xf numFmtId="0" fontId="26" fillId="0" borderId="30" xfId="0" applyFont="1" applyBorder="1" applyAlignment="1" applyProtection="1">
      <alignment horizontal="center"/>
      <protection locked="0"/>
    </xf>
    <xf numFmtId="0" fontId="26" fillId="33" borderId="37" xfId="0" applyFont="1" applyFill="1" applyBorder="1" applyAlignment="1" applyProtection="1">
      <alignment horizontal="center" vertical="center"/>
      <protection locked="0"/>
    </xf>
    <xf numFmtId="166" fontId="26" fillId="33" borderId="37" xfId="0" applyNumberFormat="1" applyFont="1" applyFill="1" applyBorder="1" applyAlignment="1" applyProtection="1">
      <alignment horizontal="center" vertical="center"/>
      <protection/>
    </xf>
    <xf numFmtId="166" fontId="26" fillId="33" borderId="37" xfId="0" applyNumberFormat="1" applyFont="1" applyFill="1" applyBorder="1" applyAlignment="1" applyProtection="1">
      <alignment horizontal="center" vertical="center"/>
      <protection locked="0"/>
    </xf>
    <xf numFmtId="166" fontId="26" fillId="33" borderId="12" xfId="0" applyNumberFormat="1" applyFont="1" applyFill="1" applyBorder="1" applyAlignment="1" applyProtection="1">
      <alignment horizontal="center" vertical="center"/>
      <protection/>
    </xf>
    <xf numFmtId="0" fontId="26" fillId="33" borderId="26" xfId="0" applyFont="1" applyFill="1" applyBorder="1" applyAlignment="1" applyProtection="1">
      <alignment horizontal="center" vertical="center"/>
      <protection locked="0"/>
    </xf>
    <xf numFmtId="0" fontId="26" fillId="33" borderId="26" xfId="0" applyFont="1" applyFill="1" applyBorder="1" applyAlignment="1" applyProtection="1">
      <alignment vertical="center"/>
      <protection locked="0"/>
    </xf>
    <xf numFmtId="166" fontId="26" fillId="33" borderId="26" xfId="0" applyNumberFormat="1" applyFont="1" applyFill="1" applyBorder="1" applyAlignment="1" applyProtection="1">
      <alignment horizontal="center" vertical="center"/>
      <protection/>
    </xf>
    <xf numFmtId="166" fontId="26" fillId="33" borderId="26" xfId="0" applyNumberFormat="1" applyFont="1" applyFill="1" applyBorder="1" applyAlignment="1" applyProtection="1">
      <alignment horizontal="center" vertical="center"/>
      <protection locked="0"/>
    </xf>
    <xf numFmtId="166" fontId="26" fillId="33" borderId="15" xfId="0" applyNumberFormat="1" applyFont="1" applyFill="1" applyBorder="1" applyAlignment="1" applyProtection="1">
      <alignment horizontal="center" vertical="center"/>
      <protection/>
    </xf>
    <xf numFmtId="0" fontId="26" fillId="33" borderId="37" xfId="0" applyNumberFormat="1" applyFont="1" applyFill="1" applyBorder="1" applyAlignment="1" applyProtection="1">
      <alignment horizontal="center" vertical="center"/>
      <protection locked="0"/>
    </xf>
    <xf numFmtId="0" fontId="26" fillId="33" borderId="26" xfId="0" applyNumberFormat="1" applyFont="1" applyFill="1" applyBorder="1" applyAlignment="1" applyProtection="1">
      <alignment horizontal="center" vertical="center"/>
      <protection locked="0"/>
    </xf>
    <xf numFmtId="0" fontId="55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NumberFormat="1" applyAlignment="1" applyProtection="1">
      <alignment horizontal="left" wrapText="1"/>
      <protection locked="0"/>
    </xf>
    <xf numFmtId="0" fontId="50" fillId="0" borderId="0" xfId="0" applyFont="1" applyAlignment="1" applyProtection="1">
      <alignment wrapText="1"/>
      <protection locked="0"/>
    </xf>
    <xf numFmtId="0" fontId="50" fillId="0" borderId="20" xfId="0" applyFont="1" applyBorder="1" applyAlignment="1" applyProtection="1">
      <alignment wrapText="1"/>
      <protection locked="0"/>
    </xf>
    <xf numFmtId="0" fontId="50" fillId="0" borderId="0" xfId="0" applyFont="1" applyBorder="1" applyAlignment="1" applyProtection="1">
      <alignment wrapText="1"/>
      <protection locked="0"/>
    </xf>
    <xf numFmtId="3" fontId="50" fillId="0" borderId="21" xfId="0" applyNumberFormat="1" applyFont="1" applyBorder="1" applyAlignment="1" applyProtection="1">
      <alignment wrapText="1"/>
      <protection/>
    </xf>
    <xf numFmtId="0" fontId="26" fillId="0" borderId="39" xfId="0" applyFont="1" applyBorder="1" applyAlignment="1" applyProtection="1">
      <alignment horizontal="center"/>
      <protection locked="0"/>
    </xf>
    <xf numFmtId="0" fontId="26" fillId="0" borderId="40" xfId="0" applyFont="1" applyBorder="1" applyAlignment="1" applyProtection="1">
      <alignment/>
      <protection locked="0"/>
    </xf>
    <xf numFmtId="0" fontId="26" fillId="0" borderId="41" xfId="0" applyFont="1" applyBorder="1" applyAlignment="1" applyProtection="1">
      <alignment/>
      <protection locked="0"/>
    </xf>
    <xf numFmtId="0" fontId="26" fillId="33" borderId="14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166" fontId="28" fillId="33" borderId="0" xfId="0" applyNumberFormat="1" applyFont="1" applyFill="1" applyBorder="1" applyAlignment="1" applyProtection="1">
      <alignment horizontal="left"/>
      <protection/>
    </xf>
    <xf numFmtId="166" fontId="28" fillId="33" borderId="15" xfId="0" applyNumberFormat="1" applyFont="1" applyFill="1" applyBorder="1" applyAlignment="1" applyProtection="1">
      <alignment horizontal="left"/>
      <protection/>
    </xf>
    <xf numFmtId="0" fontId="26" fillId="33" borderId="10" xfId="0" applyFont="1" applyFill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33" borderId="14" xfId="0" applyFont="1" applyFill="1" applyBorder="1" applyAlignment="1" applyProtection="1">
      <alignment horizontal="left" vertical="center"/>
      <protection locked="0"/>
    </xf>
    <xf numFmtId="0" fontId="26" fillId="33" borderId="0" xfId="0" applyFont="1" applyFill="1" applyBorder="1" applyAlignment="1" applyProtection="1">
      <alignment horizontal="left" vertical="center"/>
      <protection locked="0"/>
    </xf>
    <xf numFmtId="0" fontId="26" fillId="33" borderId="15" xfId="0" applyFont="1" applyFill="1" applyBorder="1" applyAlignment="1" applyProtection="1">
      <alignment horizontal="left" vertical="center"/>
      <protection locked="0"/>
    </xf>
    <xf numFmtId="0" fontId="52" fillId="33" borderId="26" xfId="0" applyFont="1" applyFill="1" applyBorder="1" applyAlignment="1" applyProtection="1">
      <alignment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stromilen@resiter.c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2"/>
  <sheetViews>
    <sheetView tabSelected="1" zoomScalePageLayoutView="0" workbookViewId="0" topLeftCell="F1">
      <selection activeCell="M12" sqref="M12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15.14062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4">
        <v>2579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82" t="s">
        <v>6</v>
      </c>
      <c r="C4" s="83"/>
      <c r="D4" s="84"/>
      <c r="E4" s="83" t="s">
        <v>12</v>
      </c>
      <c r="F4" s="85"/>
      <c r="G4" s="85"/>
      <c r="H4" s="86"/>
      <c r="I4" s="83" t="s">
        <v>9</v>
      </c>
      <c r="J4" s="87"/>
      <c r="K4" s="20"/>
    </row>
    <row r="5" spans="2:11" ht="15">
      <c r="B5" s="88"/>
      <c r="C5" s="89"/>
      <c r="D5" s="90"/>
      <c r="E5" s="128"/>
      <c r="F5" s="128"/>
      <c r="G5" s="128"/>
      <c r="H5" s="128"/>
      <c r="I5" s="128"/>
      <c r="J5" s="129"/>
      <c r="K5" s="20"/>
    </row>
    <row r="6" spans="2:10" ht="17.25" customHeight="1">
      <c r="B6" s="88" t="s">
        <v>27</v>
      </c>
      <c r="C6" s="89"/>
      <c r="D6" s="91" t="s">
        <v>610</v>
      </c>
      <c r="E6" s="89" t="s">
        <v>7</v>
      </c>
      <c r="F6" s="128"/>
      <c r="G6" s="128"/>
      <c r="H6" s="128"/>
      <c r="I6" s="92"/>
      <c r="J6" s="93"/>
    </row>
    <row r="7" spans="2:10" ht="15">
      <c r="B7" s="88" t="s">
        <v>25</v>
      </c>
      <c r="C7" s="89"/>
      <c r="D7" s="91"/>
      <c r="E7" s="89" t="s">
        <v>8</v>
      </c>
      <c r="F7" s="128" t="s">
        <v>29</v>
      </c>
      <c r="G7" s="128"/>
      <c r="H7" s="128"/>
      <c r="I7" s="89" t="s">
        <v>26</v>
      </c>
      <c r="J7" s="94"/>
    </row>
    <row r="8" spans="2:12" ht="15.75" thickBot="1">
      <c r="B8" s="126" t="s">
        <v>28</v>
      </c>
      <c r="C8" s="127"/>
      <c r="D8" s="91" t="s">
        <v>616</v>
      </c>
      <c r="E8" s="89" t="s">
        <v>11</v>
      </c>
      <c r="F8" s="128" t="s">
        <v>611</v>
      </c>
      <c r="G8" s="128"/>
      <c r="H8" s="128"/>
      <c r="I8" s="89" t="s">
        <v>14</v>
      </c>
      <c r="J8" s="95">
        <f ca="1">TODAY()</f>
        <v>42123</v>
      </c>
      <c r="K8" s="20"/>
      <c r="L8" s="20"/>
    </row>
    <row r="9" spans="2:18" ht="16.5" thickBot="1" thickTop="1">
      <c r="B9" s="96"/>
      <c r="C9" s="97"/>
      <c r="D9" s="98"/>
      <c r="E9" s="97"/>
      <c r="F9" s="98"/>
      <c r="G9" s="98"/>
      <c r="H9" s="98"/>
      <c r="I9" s="97"/>
      <c r="J9" s="99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100" t="s">
        <v>1</v>
      </c>
      <c r="C10" s="123" t="s">
        <v>24</v>
      </c>
      <c r="D10" s="124"/>
      <c r="E10" s="125"/>
      <c r="F10" s="101" t="s">
        <v>0</v>
      </c>
      <c r="G10" s="102" t="s">
        <v>23</v>
      </c>
      <c r="H10" s="102" t="s">
        <v>15</v>
      </c>
      <c r="I10" s="103" t="s">
        <v>13</v>
      </c>
      <c r="J10" s="104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114">
        <v>1</v>
      </c>
      <c r="C11" s="130" t="s">
        <v>613</v>
      </c>
      <c r="D11" s="131"/>
      <c r="E11" s="132"/>
      <c r="F11" s="105">
        <v>90</v>
      </c>
      <c r="G11" s="105" t="s">
        <v>23</v>
      </c>
      <c r="H11" s="106">
        <f>+R11</f>
        <v>4620</v>
      </c>
      <c r="I11" s="107"/>
      <c r="J11" s="108">
        <f aca="true" t="shared" si="0" ref="J11:J17">F11*H11*(1-I11/100)</f>
        <v>415800</v>
      </c>
      <c r="K11" s="28" t="s">
        <v>612</v>
      </c>
      <c r="L11" s="29">
        <v>3080</v>
      </c>
      <c r="M11" s="29"/>
      <c r="N11" s="29"/>
      <c r="O11" s="29"/>
      <c r="P11" s="30">
        <v>1.5</v>
      </c>
      <c r="Q11" s="31">
        <f>+L11</f>
        <v>3080</v>
      </c>
      <c r="R11" s="35">
        <f>Q11*P11</f>
        <v>4620</v>
      </c>
    </row>
    <row r="12" spans="2:18" ht="15">
      <c r="B12" s="115">
        <f aca="true" t="shared" si="1" ref="B12:B17">+B11+1</f>
        <v>2</v>
      </c>
      <c r="C12" s="133" t="s">
        <v>614</v>
      </c>
      <c r="D12" s="134"/>
      <c r="E12" s="135"/>
      <c r="F12" s="109">
        <v>90</v>
      </c>
      <c r="G12" s="109" t="s">
        <v>23</v>
      </c>
      <c r="H12" s="111">
        <f>+R12</f>
        <v>3585</v>
      </c>
      <c r="I12" s="112"/>
      <c r="J12" s="113">
        <f t="shared" si="0"/>
        <v>322650</v>
      </c>
      <c r="K12" s="28" t="s">
        <v>612</v>
      </c>
      <c r="L12" s="29">
        <v>2390</v>
      </c>
      <c r="M12" s="29"/>
      <c r="N12" s="29"/>
      <c r="O12" s="29"/>
      <c r="P12" s="30">
        <v>1.5</v>
      </c>
      <c r="Q12" s="31">
        <f>+L12</f>
        <v>2390</v>
      </c>
      <c r="R12" s="35">
        <f aca="true" t="shared" si="2" ref="R12:R27">Q12*P12</f>
        <v>3585</v>
      </c>
    </row>
    <row r="13" spans="2:18" ht="15">
      <c r="B13" s="115"/>
      <c r="C13" s="133"/>
      <c r="D13" s="134"/>
      <c r="E13" s="135"/>
      <c r="F13" s="109"/>
      <c r="G13" s="110"/>
      <c r="H13" s="111"/>
      <c r="I13" s="112">
        <v>0</v>
      </c>
      <c r="J13" s="113">
        <f t="shared" si="0"/>
        <v>0</v>
      </c>
      <c r="K13" s="28">
        <v>4</v>
      </c>
      <c r="L13" s="29"/>
      <c r="M13" s="29"/>
      <c r="N13" s="29"/>
      <c r="O13" s="29"/>
      <c r="P13" s="30">
        <v>1.5</v>
      </c>
      <c r="Q13" s="31">
        <f aca="true" t="shared" si="3" ref="Q12:Q17">+M13</f>
        <v>0</v>
      </c>
      <c r="R13" s="35">
        <f t="shared" si="2"/>
        <v>0</v>
      </c>
    </row>
    <row r="14" spans="2:18" ht="15">
      <c r="B14" s="115"/>
      <c r="C14" s="133"/>
      <c r="D14" s="134"/>
      <c r="E14" s="135"/>
      <c r="F14" s="109"/>
      <c r="G14" s="110"/>
      <c r="H14" s="111"/>
      <c r="I14" s="112">
        <v>0</v>
      </c>
      <c r="J14" s="113">
        <f t="shared" si="0"/>
        <v>0</v>
      </c>
      <c r="K14" s="28">
        <v>5</v>
      </c>
      <c r="L14" s="29"/>
      <c r="M14" s="29"/>
      <c r="N14" s="29"/>
      <c r="O14" s="29"/>
      <c r="P14" s="30">
        <v>1.5</v>
      </c>
      <c r="Q14" s="31">
        <f t="shared" si="3"/>
        <v>0</v>
      </c>
      <c r="R14" s="35">
        <f t="shared" si="2"/>
        <v>0</v>
      </c>
    </row>
    <row r="15" spans="2:18" s="117" customFormat="1" ht="22.5" customHeight="1">
      <c r="B15" s="115"/>
      <c r="C15" s="133"/>
      <c r="D15" s="134"/>
      <c r="E15" s="135"/>
      <c r="F15" s="109"/>
      <c r="G15" s="110"/>
      <c r="H15" s="111"/>
      <c r="I15" s="112">
        <v>0</v>
      </c>
      <c r="J15" s="113">
        <f t="shared" si="0"/>
        <v>0</v>
      </c>
      <c r="K15" s="118">
        <v>6</v>
      </c>
      <c r="L15" s="116"/>
      <c r="M15" s="119"/>
      <c r="N15" s="119"/>
      <c r="O15" s="119"/>
      <c r="P15" s="120">
        <v>1.5</v>
      </c>
      <c r="Q15" s="121">
        <f>+O15</f>
        <v>0</v>
      </c>
      <c r="R15" s="122">
        <f t="shared" si="2"/>
        <v>0</v>
      </c>
    </row>
    <row r="16" spans="2:18" ht="15">
      <c r="B16" s="115"/>
      <c r="C16" s="133"/>
      <c r="D16" s="134"/>
      <c r="E16" s="135"/>
      <c r="F16" s="109"/>
      <c r="G16" s="110"/>
      <c r="H16" s="111"/>
      <c r="I16" s="112">
        <v>0</v>
      </c>
      <c r="J16" s="113">
        <f t="shared" si="0"/>
        <v>0</v>
      </c>
      <c r="K16" s="28">
        <v>7</v>
      </c>
      <c r="L16" s="29"/>
      <c r="M16" s="29"/>
      <c r="N16" s="29"/>
      <c r="O16" s="29"/>
      <c r="P16" s="30">
        <v>1.5</v>
      </c>
      <c r="Q16" s="31">
        <f t="shared" si="3"/>
        <v>0</v>
      </c>
      <c r="R16" s="35">
        <f t="shared" si="2"/>
        <v>0</v>
      </c>
    </row>
    <row r="17" spans="2:18" ht="15">
      <c r="B17" s="115"/>
      <c r="C17" s="133"/>
      <c r="D17" s="134"/>
      <c r="E17" s="135"/>
      <c r="F17" s="109"/>
      <c r="G17" s="110"/>
      <c r="H17" s="111"/>
      <c r="I17" s="112">
        <v>0</v>
      </c>
      <c r="J17" s="113">
        <f t="shared" si="0"/>
        <v>0</v>
      </c>
      <c r="K17" s="28">
        <v>8</v>
      </c>
      <c r="L17" s="29"/>
      <c r="M17" s="29"/>
      <c r="N17" s="29"/>
      <c r="O17" s="29"/>
      <c r="P17" s="30">
        <v>1.5</v>
      </c>
      <c r="Q17" s="31">
        <f t="shared" si="3"/>
        <v>0</v>
      </c>
      <c r="R17" s="35">
        <f t="shared" si="2"/>
        <v>0</v>
      </c>
    </row>
    <row r="18" spans="2:18" ht="15">
      <c r="B18" s="42"/>
      <c r="C18" s="43"/>
      <c r="D18" s="44"/>
      <c r="E18" s="45"/>
      <c r="F18" s="46"/>
      <c r="G18" s="136"/>
      <c r="H18" s="75"/>
      <c r="I18" s="76"/>
      <c r="J18" s="77"/>
      <c r="K18" s="28">
        <v>9</v>
      </c>
      <c r="L18" s="29"/>
      <c r="M18" s="29"/>
      <c r="N18" s="29"/>
      <c r="O18" s="29"/>
      <c r="P18" s="30">
        <v>1.5</v>
      </c>
      <c r="Q18" s="31"/>
      <c r="R18" s="35">
        <f t="shared" si="2"/>
        <v>0</v>
      </c>
    </row>
    <row r="19" spans="2:18" ht="15">
      <c r="B19" s="42"/>
      <c r="C19" s="43"/>
      <c r="D19" s="44"/>
      <c r="E19" s="45"/>
      <c r="F19" s="46"/>
      <c r="G19" s="136"/>
      <c r="H19" s="75"/>
      <c r="I19" s="76"/>
      <c r="J19" s="77"/>
      <c r="K19" s="28">
        <v>10</v>
      </c>
      <c r="L19" s="29"/>
      <c r="M19" s="29"/>
      <c r="N19" s="29"/>
      <c r="O19" s="29"/>
      <c r="P19" s="30">
        <v>1.5</v>
      </c>
      <c r="Q19" s="31"/>
      <c r="R19" s="35">
        <f t="shared" si="2"/>
        <v>0</v>
      </c>
    </row>
    <row r="20" spans="2:18" ht="15">
      <c r="B20" s="42"/>
      <c r="C20" s="43"/>
      <c r="D20" s="44"/>
      <c r="E20" s="45"/>
      <c r="F20" s="46"/>
      <c r="G20" s="136"/>
      <c r="H20" s="75"/>
      <c r="I20" s="76"/>
      <c r="J20" s="77"/>
      <c r="K20" s="28">
        <v>11</v>
      </c>
      <c r="L20" s="29"/>
      <c r="M20" s="29"/>
      <c r="N20" s="29"/>
      <c r="O20" s="29"/>
      <c r="P20" s="30">
        <v>1.5</v>
      </c>
      <c r="Q20" s="31"/>
      <c r="R20" s="35">
        <f t="shared" si="2"/>
        <v>0</v>
      </c>
    </row>
    <row r="21" spans="2:18" ht="15">
      <c r="B21" s="42"/>
      <c r="C21" s="43"/>
      <c r="D21" s="44"/>
      <c r="E21" s="45"/>
      <c r="F21" s="46"/>
      <c r="G21" s="47"/>
      <c r="H21" s="75"/>
      <c r="I21" s="76"/>
      <c r="J21" s="77"/>
      <c r="K21" s="28">
        <v>12</v>
      </c>
      <c r="L21" s="29"/>
      <c r="M21" s="29"/>
      <c r="N21" s="29"/>
      <c r="O21" s="29"/>
      <c r="P21" s="30">
        <v>1.5</v>
      </c>
      <c r="Q21" s="31"/>
      <c r="R21" s="35">
        <f t="shared" si="2"/>
        <v>0</v>
      </c>
    </row>
    <row r="22" spans="2:18" ht="15">
      <c r="B22" s="42"/>
      <c r="C22" s="43"/>
      <c r="D22" s="44"/>
      <c r="E22" s="45"/>
      <c r="F22" s="46"/>
      <c r="G22" s="47"/>
      <c r="H22" s="75"/>
      <c r="I22" s="76"/>
      <c r="J22" s="77"/>
      <c r="K22" s="28">
        <v>13</v>
      </c>
      <c r="L22" s="29"/>
      <c r="M22" s="29"/>
      <c r="N22" s="29"/>
      <c r="O22" s="29"/>
      <c r="P22" s="30">
        <v>1.5</v>
      </c>
      <c r="Q22" s="31"/>
      <c r="R22" s="35">
        <f t="shared" si="2"/>
        <v>0</v>
      </c>
    </row>
    <row r="23" spans="2:18" ht="15">
      <c r="B23" s="42"/>
      <c r="C23" s="43"/>
      <c r="D23" s="44"/>
      <c r="E23" s="45"/>
      <c r="F23" s="46"/>
      <c r="G23" s="47"/>
      <c r="H23" s="75"/>
      <c r="I23" s="76"/>
      <c r="J23" s="77"/>
      <c r="K23" s="28">
        <v>14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18" ht="15">
      <c r="B24" s="42"/>
      <c r="C24" s="43"/>
      <c r="D24" s="44"/>
      <c r="E24" s="45"/>
      <c r="F24" s="46"/>
      <c r="G24" s="47"/>
      <c r="H24" s="75"/>
      <c r="I24" s="76"/>
      <c r="J24" s="77"/>
      <c r="K24" s="28">
        <v>15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ht="15">
      <c r="B25" s="42"/>
      <c r="C25" s="43"/>
      <c r="D25" s="44"/>
      <c r="E25" s="45"/>
      <c r="F25" s="46"/>
      <c r="G25" s="47"/>
      <c r="H25" s="75"/>
      <c r="I25" s="76"/>
      <c r="J25" s="77"/>
      <c r="K25" s="28">
        <v>16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ht="15">
      <c r="B26" s="42"/>
      <c r="C26" s="43"/>
      <c r="D26" s="44"/>
      <c r="E26" s="45"/>
      <c r="F26" s="46"/>
      <c r="G26" s="47"/>
      <c r="H26" s="75"/>
      <c r="I26" s="76"/>
      <c r="J26" s="77"/>
      <c r="K26" s="28">
        <v>17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ht="15.75" thickBot="1">
      <c r="B27" s="42"/>
      <c r="C27" s="48"/>
      <c r="D27" s="49"/>
      <c r="E27" s="50"/>
      <c r="F27" s="46"/>
      <c r="G27" s="47"/>
      <c r="H27" s="78"/>
      <c r="I27" s="79"/>
      <c r="J27" s="80"/>
      <c r="K27" s="28">
        <v>18</v>
      </c>
      <c r="L27" s="29"/>
      <c r="M27" s="29"/>
      <c r="N27" s="29"/>
      <c r="O27" s="29"/>
      <c r="P27" s="32">
        <v>1.5</v>
      </c>
      <c r="Q27" s="33"/>
      <c r="R27" s="35">
        <f t="shared" si="2"/>
        <v>0</v>
      </c>
    </row>
    <row r="28" spans="2:10" ht="15">
      <c r="B28" s="51" t="s">
        <v>17</v>
      </c>
      <c r="C28" s="52"/>
      <c r="D28" s="37" t="s">
        <v>615</v>
      </c>
      <c r="E28" s="37"/>
      <c r="F28" s="53"/>
      <c r="G28" s="54" t="s">
        <v>3</v>
      </c>
      <c r="H28" s="55"/>
      <c r="I28" s="56"/>
      <c r="J28" s="57">
        <f>SUM(J11:J27)</f>
        <v>738450</v>
      </c>
    </row>
    <row r="29" spans="2:10" ht="15">
      <c r="B29" s="58"/>
      <c r="C29" s="59"/>
      <c r="D29" s="60"/>
      <c r="E29" s="39"/>
      <c r="F29" s="61"/>
      <c r="G29" s="62" t="s">
        <v>13</v>
      </c>
      <c r="H29" s="63"/>
      <c r="I29" s="64"/>
      <c r="J29" s="65">
        <f>J28*I29</f>
        <v>0</v>
      </c>
    </row>
    <row r="30" spans="2:10" ht="15">
      <c r="B30" s="38"/>
      <c r="C30" s="39"/>
      <c r="D30" s="39"/>
      <c r="E30" s="39"/>
      <c r="F30" s="66"/>
      <c r="G30" s="67" t="s">
        <v>4</v>
      </c>
      <c r="H30" s="59"/>
      <c r="I30" s="68"/>
      <c r="J30" s="65">
        <f>J28-J29</f>
        <v>738450</v>
      </c>
    </row>
    <row r="31" spans="2:10" ht="15">
      <c r="B31" s="38"/>
      <c r="C31" s="39"/>
      <c r="D31" s="39"/>
      <c r="E31" s="39"/>
      <c r="F31" s="61"/>
      <c r="G31" s="62">
        <v>0.19</v>
      </c>
      <c r="H31" s="63"/>
      <c r="I31" s="64">
        <v>0.19</v>
      </c>
      <c r="J31" s="65">
        <f>J30*I31</f>
        <v>140305.5</v>
      </c>
    </row>
    <row r="32" spans="2:10" ht="15.75" thickBot="1">
      <c r="B32" s="40"/>
      <c r="C32" s="41"/>
      <c r="D32" s="41"/>
      <c r="E32" s="41"/>
      <c r="F32" s="69"/>
      <c r="G32" s="70" t="s">
        <v>2</v>
      </c>
      <c r="H32" s="71"/>
      <c r="I32" s="72"/>
      <c r="J32" s="73">
        <f>J30+J31</f>
        <v>878755.5</v>
      </c>
    </row>
  </sheetData>
  <sheetProtection formatCells="0"/>
  <mergeCells count="14">
    <mergeCell ref="C10:E10"/>
    <mergeCell ref="C11:E11"/>
    <mergeCell ref="B8:C8"/>
    <mergeCell ref="E5:J5"/>
    <mergeCell ref="F6:H6"/>
    <mergeCell ref="F7:H7"/>
    <mergeCell ref="F8:H8"/>
    <mergeCell ref="C16:E16"/>
    <mergeCell ref="C17:E17"/>
    <mergeCell ref="C13:E13"/>
    <mergeCell ref="C14:E14"/>
    <mergeCell ref="C12:E12"/>
    <mergeCell ref="C15:E15"/>
  </mergeCells>
  <printOptions/>
  <pageMargins left="0.25" right="0.25" top="0.75" bottom="0.75" header="0.3" footer="0.3"/>
  <pageSetup fitToHeight="1" fitToWidth="1" horizontalDpi="600" verticalDpi="600" orientation="portrait" paperSize="9" scale="99" r:id="rId3"/>
  <ignoredErrors>
    <ignoredError sqref="J30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B1">
      <pane ySplit="1" topLeftCell="A98" activePane="bottomLeft" state="frozen"/>
      <selection pane="topLeft" activeCell="B1" sqref="B1"/>
      <selection pane="bottomLeft" activeCell="C111" sqref="C11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8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2" ht="1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81" t="s">
        <v>585</v>
      </c>
    </row>
    <row r="108" spans="1:13" ht="1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ht="15">
      <c r="A109">
        <v>108</v>
      </c>
      <c r="B109" s="36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81" t="s">
        <v>599</v>
      </c>
      <c r="M109" t="s">
        <v>600</v>
      </c>
    </row>
    <row r="110" spans="1:9" ht="15">
      <c r="A110">
        <v>109</v>
      </c>
      <c r="B110" s="36" t="s">
        <v>602</v>
      </c>
      <c r="C110" t="s">
        <v>601</v>
      </c>
      <c r="I110" t="s">
        <v>603</v>
      </c>
    </row>
    <row r="111" spans="1:12" ht="15">
      <c r="A111">
        <v>110</v>
      </c>
      <c r="B111" s="36" t="s">
        <v>604</v>
      </c>
      <c r="C111" t="s">
        <v>605</v>
      </c>
      <c r="E111" t="s">
        <v>609</v>
      </c>
      <c r="F111" t="s">
        <v>47</v>
      </c>
      <c r="G111" t="s">
        <v>33</v>
      </c>
      <c r="H111" t="s">
        <v>606</v>
      </c>
      <c r="I111" t="s">
        <v>607</v>
      </c>
      <c r="L111" s="81" t="s">
        <v>608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1" r:id="rId3" display="stromilen@resiter.c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2015-04-29T13:12:53Z</cp:lastPrinted>
  <dcterms:created xsi:type="dcterms:W3CDTF">2013-07-12T05:01:37Z</dcterms:created>
  <dcterms:modified xsi:type="dcterms:W3CDTF">2015-04-29T13:18:09Z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