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5" i="1"/>
  <c r="Q11" i="1"/>
  <c r="Q20" i="1" l="1"/>
  <c r="Q21" i="1"/>
  <c r="Q22" i="1"/>
  <c r="Q23" i="1"/>
  <c r="Q24" i="1"/>
  <c r="Q25" i="1"/>
  <c r="Q19" i="1"/>
  <c r="Q28" i="1"/>
  <c r="Q27" i="1"/>
  <c r="Q26" i="1"/>
  <c r="Q16" i="1"/>
  <c r="Q17" i="1"/>
  <c r="Q18" i="1" l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<sst xmlns="http://schemas.openxmlformats.org/spreadsheetml/2006/main" count="1076" uniqueCount="739">
  <si>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</si>
  <si>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</si>
  <si>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</si>
  <si>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</si>
  <si>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</si>
  <si>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</si>
  <si>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</si>
  <si>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</si>
  <si>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</si>
  <si>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</si>
  <si>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</si>
  <si>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</si>
  <si>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</si>
  <si>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</si>
  <si>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</si>
  <si>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</si>
  <si>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</si>
  <si>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</si>
  <si>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</si>
  <si>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</si>
  <si>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</si>
  <si>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</si>
  <si>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</si>
  <si>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</si>
  <si>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</si>
  <si>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</si>
  <si>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</si>
  <si>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</si>
  <si>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</si>
  <si>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</si>
  <si>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</si>
  <si>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</si>
  <si>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</si>
  <si>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</si>
  <si>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</si>
  <si>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</si>
  <si>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</si>
  <si>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</si>
  <si>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</si>
  <si>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</si>
  <si>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</si>
  <si>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</si>
  <si>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</si>
  <si>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</si>
  <si>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</si>
  <si>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</si>
  <si>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</si>
  <si>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</si>
  <si>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</si>
  <si>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</si>
  <si>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</si>
  <si>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</si>
  <si>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</si>
  <si>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</si>
  <si>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</si>
  <si>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</si>
  <si>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</si>
  <si>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</si>
  <si>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</si>
  <si>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</si>
  <si>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</si>
  <si>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</si>
  <si>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</si>
  <si>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</si>
  <si>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</si>
  <si>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</si>
  <si>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</si>
  <si>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</si>
  <si>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</si>
  <si>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</si>
  <si>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</si>
  <si>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</si>
  <si>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</si>
  <si>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</si>
  <si>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</si>
  <si>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</si>
  <si>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</si>
  <si>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</si>
  <si>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</si>
  <si>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</si>
  <si>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</si>
  <si>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</si>
  <si>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</si>
  <si>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</si>
  <si>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</si>
  <si>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</si>
  <si>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</si>
  <si>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</si>
  <si>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</si>
  <si>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</si>
  <si>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</si>
  <si>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</si>
  <si>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</si>
  <si>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</si>
  <si>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</si>
  <si>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</si>
  <si>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</si>
  <si>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</si>
  <si>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</si>
  <si>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</si>
  <si>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</si>
  <si>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</si>
  <si>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</si>
  <si>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</si>
  <si>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</si>
  <si>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</si>
  <si>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</si>
  <si>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</si>
  <si>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</si>
  <si>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</si>
  <si>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</si>
  <si>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</si>
  <si>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</si>
  <si>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</si>
  <si>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</si>
  <si>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</si>
  <si>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</si>
  <si>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</si>
  <si>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</si>
  <si>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</si>
  <si>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</si>
  <si>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</si>
  <si>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</si>
  <si>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</si>
  <si>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</si>
  <si>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</si>
  <si>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</si>
  <si>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</si>
  <si>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</si>
  <si>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</si>
  <si>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</si>
  <si>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</si>
  <si>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</si>
  <si>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</si>
  <si>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</si>
  <si>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</si>
  <si>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</si>
  <si>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</si>
  <si>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</si>
  <si>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</si>
  <si>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</si>
  <si>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</si>
  <si>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</si>
  <si>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</si>
  <si>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</si>
  <si>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</si>
  <si>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</si>
  <si>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</si>
  <si>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</si>
  <si>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</si>
  <si>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</si>
  <si>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</si>
  <si>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</si>
  <si>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</si>
  <si>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</si>
  <si>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</si>
  <si>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</si>
  <si>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</si>
  <si>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</si>
  <si>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</si>
  <si>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</si>
  <si>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</si>
  <si>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</si>
  <si>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</si>
  <si>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</si>
  <si>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</si>
  <si>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</si>
  <si>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</si>
  <si>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</si>
  <si>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</si>
  <si>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</si>
  <si>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</si>
  <si>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</si>
  <si>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</si>
  <si>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</si>
  <si>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</si>
  <si>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</si>
  <si>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</si>
  <si>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</si>
  <si>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</si>
  <si>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</si>
  <si>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</si>
  <si>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</si>
  <si>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</si>
  <si>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</si>
  <si>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</si>
  <si>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</si>
  <si>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</si>
  <si>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</si>
  <si>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</si>
  <si>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</si>
  <si>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</si>
  <si>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</si>
  <si>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</si>
  <si>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</si>
  <si>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</si>
  <si>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</si>
  <si>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</si>
  <si>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</si>
  <si>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</si>
  <si>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</si>
  <si>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</si>
  <si>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</si>
  <si>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</si>
  <si>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</si>
  <si>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</si>
  <si>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</si>
  <si>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</si>
  <si>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</si>
  <si>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</si>
  <si>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</si>
  <si>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</si>
  <si>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</si>
  <si>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</si>
  <si>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</si>
  <si>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</si>
  <si>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</si>
  <si>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</si>
  <si>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</si>
  <si>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</si>
  <si>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</si>
  <si>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</si>
  <si>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</si>
  <si>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</si>
  <si>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</si>
  <si>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</si>
  <si>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</si>
  <si>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</si>
  <si>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</si>
  <si>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</si>
  <si>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</si>
  <si>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</si>
  <si>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</si>
  <si>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</si>
  <si>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</si>
  <si>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</si>
  <si>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</si>
  <si>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</si>
  <si>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</si>
  <si>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</si>
  <si>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</si>
  <si>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</si>
  <si>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</si>
  <si>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</si>
  <si>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</si>
  <si>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</si>
  <si>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</si>
  <si>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</si>
  <si>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</si>
  <si>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</si>
  <si>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</si>
  <si>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</si>
  <si>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</si>
  <si>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</si>
  <si>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</si>
  <si>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</si>
  <si>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</si>
  <si>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</si>
  <si>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</si>
  <si>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</si>
  <si>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</si>
  <si>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</si>
  <si>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</si>
  <si>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</si>
  <si>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</si>
  <si>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</si>
  <si>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</si>
  <si>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</si>
  <si>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</si>
  <si>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</si>
  <si>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</si>
  <si>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</si>
  <si>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</si>
  <si>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</si>
  <si>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</si>
  <si>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</si>
  <si>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</si>
  <si>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</si>
  <si>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</si>
  <si>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</si>
  <si>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</si>
  <si>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</si>
  <si>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</si>
  <si>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</si>
  <si>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</si>
  <si>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</si>
  <si>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</si>
  <si>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</si>
  <si>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</si>
  <si>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</si>
  <si>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</si>
  <si>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</si>
  <si>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</si>
  <si>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</si>
  <si>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</si>
  <si>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</si>
  <si>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</si>
  <si>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</si>
  <si>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</si>
  <si>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</si>
  <si>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</si>
  <si>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</si>
  <si>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</si>
  <si>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</si>
  <si>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</si>
  <si>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</si>
  <si>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</si>
  <si>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</si>
  <si>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</si>
  <si>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</si>
  <si>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</si>
  <si>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</si>
  <si>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</si>
  <si>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</si>
  <si>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</si>
  <si>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</si>
  <si>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</si>
  <si>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</si>
  <si>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</si>
  <si>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</si>
  <si>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</si>
  <si>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</si>
  <si>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</si>
  <si>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</si>
  <si>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</si>
  <si>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</si>
  <si>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</si>
  <si>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</si>
  <si>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</si>
  <si>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</si>
  <si>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</si>
  <si>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</si>
  <si>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</si>
  <si>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</si>
  <si>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</si>
  <si>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</si>
  <si>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</si>
  <si>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</si>
  <si>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</si>
  <si>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</si>
  <si>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</si>
  <si>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</si>
  <si>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</si>
  <si>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</si>
  <si>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</si>
  <si>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</si>
  <si>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</si>
  <si>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</si>
  <si>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</si>
  <si>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</si>
  <si>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</si>
  <si>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</si>
  <si>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</si>
  <si>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</si>
  <si>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</si>
  <si>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</si>
  <si>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</si>
  <si>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</si>
  <si>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</si>
  <si>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</si>
  <si>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</si>
  <si>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</si>
  <si>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</si>
  <si>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</si>
  <si>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</si>
  <si>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</si>
  <si>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</si>
  <si>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</si>
  <si>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</si>
  <si>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</si>
  <si>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</si>
  <si>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</si>
  <si>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</si>
  <si>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</si>
  <si>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</si>
  <si>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</si>
  <si>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</si>
  <si>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</si>
  <si>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</si>
  <si>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</si>
  <si>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</si>
  <si>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</si>
  <si>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</si>
  <si>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</si>
  <si>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</si>
  <si>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</si>
  <si>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</si>
  <si>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</si>
  <si>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</si>
  <si>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</si>
  <si>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</si>
  <si>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</si>
  <si>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</si>
  <si>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</si>
  <si>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</si>
  <si>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</si>
  <si>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</si>
  <si>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</si>
  <si>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</si>
  <si>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</si>
  <si>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</si>
  <si>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</si>
  <si>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</si>
  <si>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</si>
  <si>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</si>
  <si>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</si>
  <si>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</si>
  <si>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</si>
  <si>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</si>
  <si>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</si>
  <si>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</si>
  <si>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</si>
  <si>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</si>
  <si>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</si>
  <si>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</si>
  <si>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</si>
  <si>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</si>
  <si>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</si>
  <si>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</si>
  <si>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</si>
  <si>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</si>
  <si>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</si>
  <si>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</si>
  <si>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</si>
  <si>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</si>
  <si>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</si>
  <si>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</si>
  <si>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</si>
  <si>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</si>
  <si>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</si>
  <si>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</si>
  <si>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</si>
  <si>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</si>
  <si>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</si>
  <si>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</si>
  <si>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</si>
  <si>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</si>
  <si>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</si>
  <si>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</si>
  <si>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</si>
  <si>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</si>
  <si>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</si>
  <si>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</si>
  <si>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</si>
  <si>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</si>
  <si>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</si>
  <si>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</si>
  <si>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</si>
  <si>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</si>
  <si>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</si>
  <si>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</si>
  <si>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</si>
  <si>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</si>
  <si>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</si>
  <si>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</si>
  <si>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</si>
  <si>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</si>
  <si>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</si>
  <si>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</si>
  <si>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</si>
  <si>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</si>
  <si>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</si>
  <si>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</si>
  <si>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</si>
  <si>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</si>
  <si>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</si>
  <si>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</si>
  <si>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</si>
  <si>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</si>
  <si>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</si>
  <si>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</si>
  <si>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</si>
  <si>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</si>
  <si>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</si>
  <si>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</si>
  <si>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</si>
  <si>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</si>
  <si>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</si>
  <si>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</si>
  <si>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</si>
  <si>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</si>
  <si>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</si>
  <si>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</si>
  <si>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</si>
  <si>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</si>
  <si>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</si>
  <si>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</si>
  <si>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</si>
  <si>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</si>
  <si>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</si>
  <si>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</si>
  <si>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</si>
  <si>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</si>
  <si>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</si>
  <si>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</si>
  <si>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</si>
  <si>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</si>
  <si>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</si>
  <si>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</si>
  <si>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</si>
  <si>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</si>
  <si>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</si>
  <si>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</si>
  <si>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</si>
  <si>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</si>
  <si>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</si>
  <si>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</si>
  <si>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</si>
  <si>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</si>
  <si>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</si>
  <si>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</si>
  <si>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</si>
  <si>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</si>
  <si>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</si>
  <si>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</si>
  <si>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</si>
  <si>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</si>
  <si>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</si>
  <si>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</si>
  <si>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</si>
  <si>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</si>
  <si>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</si>
  <si>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</si>
  <si>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</si>
  <si>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</si>
  <si>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</si>
  <si>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</si>
  <si>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</si>
  <si>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</si>
  <si>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</si>
  <si>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</si>
  <si>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</si>
  <si>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</si>
  <si>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</si>
  <si>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</si>
  <si>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</si>
  <si>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</si>
  <si>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</si>
  <si>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</si>
  <si>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</si>
  <si>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</si>
  <si>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</si>
  <si>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</si>
  <si>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</si>
  <si>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</si>
  <si>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</si>
  <si>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</si>
  <si>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</si>
  <si>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</si>
  <si>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</si>
  <si>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</si>
  <si>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</si>
  <si>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</si>
  <si>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</si>
  <si>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</si>
  <si>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</si>
  <si>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</si>
  <si>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</si>
  <si>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</si>
  <si>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</si>
  <si>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</si>
  <si>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</si>
  <si>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</si>
  <si>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</si>
  <si>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</si>
  <si>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</si>
  <si>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</si>
  <si>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</si>
  <si>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</si>
  <si>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</si>
  <si>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</si>
  <si>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</si>
  <si>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</si>
  <si>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</si>
  <si>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</si>
  <si>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</si>
  <si>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</si>
  <si>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</si>
  <si>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</si>
  <si>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</si>
  <si>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</si>
  <si>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</si>
  <si>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</si>
  <si>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</si>
  <si>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</si>
  <si>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</si>
  <si>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</si>
  <si>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</si>
  <si>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</si>
  <si>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</si>
  <si>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</si>
  <si>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</si>
  <si>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</si>
  <si>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</si>
  <si>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</si>
  <si>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</si>
  <si>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</si>
  <si>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</si>
  <si>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</si>
  <si>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</si>
  <si>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</si>
  <si>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</si>
  <si>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</si>
  <si>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</si>
  <si>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</si>
  <si>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</si>
  <si>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</si>
  <si>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</si>
  <si>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</si>
  <si>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</si>
  <si>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</si>
  <si>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</si>
  <si>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</si>
  <si>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</si>
  <si>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</si>
  <si>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</si>
  <si>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</si>
  <si>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</si>
  <si>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</si>
  <si>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</si>
  <si>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</si>
  <si>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</si>
  <si>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</si>
  <si>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</si>
  <si>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</si>
  <si>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</si>
  <si>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</si>
  <si>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</si>
  <si>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</si>
  <si>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</si>
  <si>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</si>
  <si>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</si>
  <si>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</si>
  <si>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</si>
  <si>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</si>
  <si>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</si>
  <si>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</si>
  <si>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</si>
  <si>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</si>
  <si>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</si>
  <si>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</si>
  <si>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</si>
  <si>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</si>
  <si>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</si>
  <si>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</si>
  <si>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</si>
  <si>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</si>
  <si>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</si>
  <si>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</si>
  <si>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</si>
  <si>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</si>
  <si>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</si>
  <si>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</si>
  <si>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</si>
  <si>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</si>
  <si>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</si>
  <si>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</si>
  <si>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</si>
  <si>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</si>
  <si>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</si>
  <si>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</si>
  <si>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</si>
  <si>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</si>
  <si>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</si>
  <si>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</si>
  <si>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</si>
  <si>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</si>
  <si>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</si>
  <si>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</si>
  <si>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</si>
  <si>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</si>
  <si>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</si>
  <si>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</si>
  <si>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</si>
  <si>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</si>
  <si>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</si>
  <si>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</si>
  <si>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</si>
  <si>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</si>
  <si>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</si>
  <si>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</si>
  <si>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</si>
  <si>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</si>
  <si>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</si>
  <si>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</si>
  <si>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</si>
  <si>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</si>
  <si>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</si>
  <si>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</si>
  <si>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</si>
  <si>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</si>
  <si>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</si>
  <si>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</si>
  <si>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</si>
  <si>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</si>
  <si>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</si>
  <si>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</si>
  <si>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</si>
  <si>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</si>
  <si>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</si>
  <si>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</si>
  <si>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</si>
  <si>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</si>
  <si>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</si>
  <si>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</si>
  <si>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</si>
  <si>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</si>
  <si>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</si>
  <si>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</si>
  <si>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</si>
  <si>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</si>
  <si>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</si>
  <si>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</si>
  <si>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</si>
  <si>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</si>
  <si>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</si>
  <si>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</si>
  <si>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</si>
  <si>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</si>
  <si>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</si>
  <si>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</si>
  <si>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</si>
  <si>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</si>
  <si>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</si>
  <si>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</si>
  <si>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</si>
  <si>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AYAGON</t>
  </si>
  <si>
    <t>Climatizacion</t>
  </si>
  <si>
    <t>Los Platanos 2738</t>
  </si>
  <si>
    <t>MACUL</t>
  </si>
  <si>
    <t>0000000.0.0</t>
  </si>
  <si>
    <t>MVH</t>
  </si>
  <si>
    <t>EDUARDO MOYARGA</t>
  </si>
  <si>
    <t>TEE A-234 SCH40 4´´</t>
  </si>
  <si>
    <t>CURVA 90º RL A-234 SCH40 4´´</t>
  </si>
  <si>
    <t>FLANGE A-105 S-O ANSI 150 4´´</t>
  </si>
  <si>
    <t>MARIPOSA FE/316/EPDM WF.150 4´´</t>
  </si>
  <si>
    <t xml:space="preserve">CAÑERÍA A-106 SCH40 4´´ 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</si>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</sst>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54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L15" sqref="L1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2540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665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>
        <f>VLOOKUP(D4,CLIENTES,4,FALSE)</f>
        <v>0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CAMILO FERRON CHILE S.A</v>
      </c>
      <c r="E6" s="37" t="s">
        <v>7</v>
      </c>
      <c r="F6" s="126">
        <f>VLOOKUP(D4,CLIENTES,5,FALSE)</f>
        <v>0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MIGUEL BRAVO</v>
      </c>
    </row>
    <row r="8" spans="2:21" ht="15.75" thickBot="1" x14ac:dyDescent="0.3">
      <c r="B8" s="123" t="s">
        <v>26</v>
      </c>
      <c r="C8" s="116"/>
      <c r="D8" s="95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42117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726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10">
        <v>1</v>
      </c>
      <c r="C11" s="117" t="s">
        <v>733</v>
      </c>
      <c r="D11" s="118"/>
      <c r="E11" s="119"/>
      <c r="F11" s="111">
        <v>2</v>
      </c>
      <c r="G11" s="111" t="s">
        <v>21</v>
      </c>
      <c r="H11" s="112">
        <f>VLOOKUP(B11,COTIZADO,8,FALSE)</f>
        <v>12007.5</v>
      </c>
      <c r="I11" s="113">
        <v>0</v>
      </c>
      <c r="J11" s="114">
        <f t="shared" ref="J11:J28" si="0">F11*H11*(1-I11/100)</f>
        <v>24015</v>
      </c>
      <c r="K11" s="28">
        <v>1</v>
      </c>
      <c r="L11" s="99">
        <v>8005</v>
      </c>
      <c r="M11" s="99"/>
      <c r="N11" s="100"/>
      <c r="P11" s="91">
        <v>1.5</v>
      </c>
      <c r="Q11" s="92">
        <f>L11</f>
        <v>8005</v>
      </c>
      <c r="R11" s="93">
        <f>Q11*P11</f>
        <v>12007.5</v>
      </c>
    </row>
    <row r="12" spans="2:21" ht="15" customHeight="1" x14ac:dyDescent="0.25">
      <c r="B12" s="106">
        <v>2</v>
      </c>
      <c r="C12" s="117" t="s">
        <v>734</v>
      </c>
      <c r="D12" s="118"/>
      <c r="E12" s="119"/>
      <c r="F12" s="52">
        <v>6</v>
      </c>
      <c r="G12" s="52" t="s">
        <v>21</v>
      </c>
      <c r="H12" s="107">
        <f t="shared" ref="H12:H28" si="1">VLOOKUP(B12,COTIZADO,8,FALSE)</f>
        <v>8310</v>
      </c>
      <c r="I12" s="108">
        <v>0</v>
      </c>
      <c r="J12" s="109">
        <f t="shared" si="0"/>
        <v>49860</v>
      </c>
      <c r="K12" s="28">
        <v>2</v>
      </c>
      <c r="L12" s="99">
        <v>5540</v>
      </c>
      <c r="M12" s="99"/>
      <c r="O12" s="100"/>
      <c r="P12" s="91">
        <v>1.5</v>
      </c>
      <c r="Q12" s="92">
        <f t="shared" ref="Q12:Q15" si="2">L12</f>
        <v>5540</v>
      </c>
      <c r="R12" s="93">
        <f t="shared" ref="R12:R28" si="3">Q12*P12</f>
        <v>8310</v>
      </c>
    </row>
    <row r="13" spans="2:21" ht="15" customHeight="1" x14ac:dyDescent="0.25">
      <c r="B13" s="106">
        <v>3</v>
      </c>
      <c r="C13" s="117" t="s">
        <v>735</v>
      </c>
      <c r="D13" s="118"/>
      <c r="E13" s="119"/>
      <c r="F13" s="52">
        <v>8</v>
      </c>
      <c r="G13" s="52" t="s">
        <v>21</v>
      </c>
      <c r="H13" s="107">
        <f t="shared" si="1"/>
        <v>11224.5</v>
      </c>
      <c r="I13" s="108">
        <v>0</v>
      </c>
      <c r="J13" s="109">
        <f t="shared" si="0"/>
        <v>89796</v>
      </c>
      <c r="K13" s="28">
        <v>3</v>
      </c>
      <c r="L13" s="99">
        <v>7483</v>
      </c>
      <c r="M13" s="99"/>
      <c r="O13" s="100"/>
      <c r="P13" s="91">
        <v>1.5</v>
      </c>
      <c r="Q13" s="92">
        <f t="shared" si="2"/>
        <v>7483</v>
      </c>
      <c r="R13" s="93">
        <f t="shared" si="3"/>
        <v>11224.5</v>
      </c>
    </row>
    <row r="14" spans="2:21" x14ac:dyDescent="0.25">
      <c r="B14" s="106">
        <v>4</v>
      </c>
      <c r="C14" s="117" t="s">
        <v>736</v>
      </c>
      <c r="D14" s="118"/>
      <c r="E14" s="119"/>
      <c r="F14" s="52">
        <v>4</v>
      </c>
      <c r="G14" s="52" t="s">
        <v>21</v>
      </c>
      <c r="H14" s="107">
        <f t="shared" si="1"/>
        <v>45054</v>
      </c>
      <c r="I14" s="108">
        <v>0</v>
      </c>
      <c r="J14" s="109">
        <f t="shared" si="0"/>
        <v>180216</v>
      </c>
      <c r="K14" s="28">
        <v>4</v>
      </c>
      <c r="L14" s="99">
        <v>30036</v>
      </c>
      <c r="M14" s="99">
        <v>44006</v>
      </c>
      <c r="N14" s="84">
        <v>31077</v>
      </c>
      <c r="O14" s="100"/>
      <c r="P14" s="91">
        <v>1.5</v>
      </c>
      <c r="Q14" s="92">
        <f t="shared" si="2"/>
        <v>30036</v>
      </c>
      <c r="R14" s="93">
        <f t="shared" si="3"/>
        <v>45054</v>
      </c>
    </row>
    <row r="15" spans="2:21" s="20" customFormat="1" ht="15" customHeight="1" x14ac:dyDescent="0.25">
      <c r="B15" s="106">
        <v>5</v>
      </c>
      <c r="C15" s="117" t="s">
        <v>737</v>
      </c>
      <c r="D15" s="118"/>
      <c r="E15" s="119"/>
      <c r="F15" s="52">
        <v>12</v>
      </c>
      <c r="G15" s="52" t="s">
        <v>738</v>
      </c>
      <c r="H15" s="107">
        <f t="shared" si="1"/>
        <v>16435.5</v>
      </c>
      <c r="I15" s="108">
        <v>0</v>
      </c>
      <c r="J15" s="109">
        <f t="shared" si="0"/>
        <v>197226</v>
      </c>
      <c r="K15" s="83">
        <v>5</v>
      </c>
      <c r="L15" s="99">
        <v>10957</v>
      </c>
      <c r="M15" s="84"/>
      <c r="N15" s="84"/>
      <c r="O15" s="100"/>
      <c r="P15" s="91">
        <v>1.5</v>
      </c>
      <c r="Q15" s="92">
        <f t="shared" si="2"/>
        <v>10957</v>
      </c>
      <c r="R15" s="94">
        <f t="shared" si="3"/>
        <v>16435.5</v>
      </c>
      <c r="S15" s="84"/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</v>
      </c>
      <c r="Q16" s="92">
        <f t="shared" ref="Q14:Q17" si="4">L16</f>
        <v>0</v>
      </c>
      <c r="R16" s="93">
        <f t="shared" si="3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4"/>
        <v>0</v>
      </c>
      <c r="R17" s="93">
        <f t="shared" si="3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ref="Q18" si="5">L18</f>
        <v>0</v>
      </c>
      <c r="R18" s="94">
        <f t="shared" si="3"/>
        <v>0</v>
      </c>
      <c r="S18" s="84"/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>N19</f>
        <v>0</v>
      </c>
      <c r="R19" s="93">
        <f t="shared" si="3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5" si="6">N20</f>
        <v>0</v>
      </c>
      <c r="R20" s="93">
        <f t="shared" si="3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6"/>
        <v>0</v>
      </c>
      <c r="R21" s="93">
        <f t="shared" si="3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6"/>
        <v>0</v>
      </c>
      <c r="R22" s="93">
        <f t="shared" si="3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 t="shared" si="6"/>
        <v>0</v>
      </c>
      <c r="R23" s="93">
        <f t="shared" si="3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si="6"/>
        <v>0</v>
      </c>
      <c r="R24" s="93">
        <f t="shared" si="3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6"/>
        <v>0</v>
      </c>
      <c r="R25" s="93">
        <f t="shared" si="3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>O26</f>
        <v>0</v>
      </c>
      <c r="R26" s="93">
        <f t="shared" si="3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>O27</f>
        <v>0</v>
      </c>
      <c r="R27" s="93">
        <f t="shared" si="3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f>O28</f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541113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541113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102811.47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643924.47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32" sqref="B1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35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  <c r="M141" t="s">
        <v>568</v>
      </c>
    </row>
    <row r="142" spans="1:13" hidden="1" x14ac:dyDescent="0.25">
      <c r="A142">
        <v>144</v>
      </c>
      <c r="B142" s="30" t="s">
        <v>718</v>
      </c>
      <c r="C142" t="s">
        <v>719</v>
      </c>
      <c r="M142" t="s">
        <v>568</v>
      </c>
    </row>
    <row r="143" spans="1:13" hidden="1" x14ac:dyDescent="0.25">
      <c r="A143">
        <v>145</v>
      </c>
      <c r="B143" s="30" t="s">
        <v>720</v>
      </c>
      <c r="C143" t="s">
        <v>721</v>
      </c>
      <c r="D143" t="s">
        <v>727</v>
      </c>
      <c r="E143" t="s">
        <v>728</v>
      </c>
      <c r="F143" t="s">
        <v>729</v>
      </c>
      <c r="G143" t="s">
        <v>31</v>
      </c>
      <c r="I143" t="s">
        <v>722</v>
      </c>
      <c r="M143" t="s">
        <v>568</v>
      </c>
    </row>
    <row r="144" spans="1:13" hidden="1" x14ac:dyDescent="0.25">
      <c r="A144">
        <v>146</v>
      </c>
      <c r="B144" s="30" t="s">
        <v>723</v>
      </c>
      <c r="C144" t="s">
        <v>724</v>
      </c>
      <c r="I144" t="s">
        <v>725</v>
      </c>
      <c r="M144" t="s">
        <v>568</v>
      </c>
    </row>
    <row r="145" spans="1:13" hidden="1" x14ac:dyDescent="0.25">
      <c r="A145">
        <v>147</v>
      </c>
      <c r="B145" s="30" t="s">
        <v>730</v>
      </c>
      <c r="C145" t="s">
        <v>731</v>
      </c>
      <c r="I145" t="s">
        <v>732</v>
      </c>
      <c r="M145" t="s">
        <v>568</v>
      </c>
    </row>
    <row r="146" spans="1:13" hidden="1" x14ac:dyDescent="0.25">
      <c r="A146">
        <v>148</v>
      </c>
    </row>
    <row r="147" spans="1:13" hidden="1" x14ac:dyDescent="0.25">
      <c r="A147">
        <v>149</v>
      </c>
    </row>
    <row r="148" spans="1:13" hidden="1" x14ac:dyDescent="0.25">
      <c r="A148">
        <v>150</v>
      </c>
    </row>
    <row r="149" spans="1:13" hidden="1" x14ac:dyDescent="0.25">
      <c r="A149">
        <v>151</v>
      </c>
    </row>
    <row r="150" spans="1:13" hidden="1" x14ac:dyDescent="0.25">
      <c r="A150">
        <v>152</v>
      </c>
    </row>
    <row r="151" spans="1:13" hidden="1" x14ac:dyDescent="0.25">
      <c r="A151">
        <v>153</v>
      </c>
    </row>
    <row r="152" spans="1:13" hidden="1" x14ac:dyDescent="0.25">
      <c r="A152">
        <v>154</v>
      </c>
    </row>
    <row r="153" spans="1:13" hidden="1" x14ac:dyDescent="0.25">
      <c r="A153">
        <v>155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MILO FERRON CHILE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2015-04-23T12:55:07Z</cp:lastPrinted>
  <dcterms:created xsi:type="dcterms:W3CDTF">2013-07-12T05:01:37Z</dcterms:created>
  <dcterms:modified xsi:type="dcterms:W3CDTF">2015-04-23T20:07:24Z</dcterms:modified>
</cp:coreProperties>
</file>