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<sst xmlns="http://schemas.openxmlformats.org/spreadsheetml/2006/main" count="42" uniqueCount="38">
  <si>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</si>
  <si>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</si>
  <si>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</si>
  <si>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</si>
  <si>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</si>
  <si>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</si>
  <si>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</si>
  <si>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</si>
  <si>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</si>
  <si>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</si>
  <si>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</si>
  <si>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</si>
  <si>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</si>
  <si>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</si>
  <si>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</si>
  <si>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</si>
  <si>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</si>
  <si>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</si>
  <si>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</si>
  <si>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</si>
  <si>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</si>
  <si>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</si>
  <si>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</si>
  <si>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</si>
  <si>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</si>
  <si>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</si>
  <si>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</si>
  <si>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</si>
  <si>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</si>
  <si>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Cheque al día-Transferencia</t>
  </si>
  <si>
    <t>Contado</t>
  </si>
  <si>
    <t>IMPORMAC</t>
  </si>
  <si>
    <r>
      <t xml:space="preserve">ENTREGA DESPUES DE 24 HORAS UNA VEZ PUESTA ORDEN DE COMPRA                     MATERIAL SUJETO A VENTA PREVIA                                                                                                   TRANSPORTE: </t>
    </r>
    <r>
      <rPr>
        <b/>
        <i/>
        <sz val="8"/>
        <color indexed="8"/>
        <rFont val="Calibri"/>
        <family val="2"/>
      </rPr>
      <t>ENVIO POR PAGAR A CUALQUIER DESTINO FUERA DE SANTIAGO  DESPACHOS DENTRO DE SANTIAGO SIN COSTO</t>
    </r>
  </si>
  <si>
    <t>allen</t>
  </si>
  <si>
    <t>2 estrellas</t>
  </si>
  <si>
    <t>dimaco</t>
  </si>
  <si>
    <t>Reduccion concentrica 1/2 HIX 1/4 HI NPT 316</t>
  </si>
  <si>
    <t>Bushing 1/2 HEX 3/8 HI NPT 316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</si>
</sst>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6" xfId="0" applyFont="1" applyFill="1" applyBorder="1" applyAlignment="1" applyProtection="1">
      <alignment horizontal="right" vertical="center"/>
      <protection locked="0"/>
    </xf>
    <xf numFmtId="0" fontId="8" fillId="33" borderId="27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9" fontId="8" fillId="33" borderId="28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173" fontId="6" fillId="0" borderId="13" xfId="46" applyNumberFormat="1" applyFont="1" applyFill="1" applyBorder="1" applyAlignment="1" applyProtection="1">
      <alignment horizontal="center" vertical="center"/>
      <protection locked="0"/>
    </xf>
    <xf numFmtId="174" fontId="8" fillId="33" borderId="31" xfId="0" applyNumberFormat="1" applyFont="1" applyFill="1" applyBorder="1" applyAlignment="1" applyProtection="1">
      <alignment horizontal="center"/>
      <protection/>
    </xf>
    <xf numFmtId="174" fontId="8" fillId="33" borderId="32" xfId="0" applyNumberFormat="1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 horizontal="center"/>
      <protection/>
    </xf>
    <xf numFmtId="3" fontId="8" fillId="33" borderId="25" xfId="0" applyNumberFormat="1" applyFont="1" applyFill="1" applyBorder="1" applyAlignment="1" applyProtection="1">
      <alignment horizontal="center"/>
      <protection/>
    </xf>
    <xf numFmtId="3" fontId="8" fillId="33" borderId="33" xfId="0" applyNumberFormat="1" applyFont="1" applyFill="1" applyBorder="1" applyAlignment="1" applyProtection="1">
      <alignment horizontal="center"/>
      <protection/>
    </xf>
    <xf numFmtId="3" fontId="8" fillId="33" borderId="34" xfId="0" applyNumberFormat="1" applyFont="1" applyFill="1" applyBorder="1" applyAlignment="1" applyProtection="1">
      <alignment horizontal="center"/>
      <protection/>
    </xf>
    <xf numFmtId="3" fontId="8" fillId="33" borderId="3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74" fontId="48" fillId="33" borderId="12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74" fontId="48" fillId="0" borderId="0" xfId="0" applyNumberFormat="1" applyFont="1" applyFill="1" applyBorder="1" applyAlignment="1" applyProtection="1">
      <alignment/>
      <protection/>
    </xf>
    <xf numFmtId="0" fontId="48" fillId="33" borderId="15" xfId="46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172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23" xfId="0" applyFont="1" applyFill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172" fontId="48" fillId="33" borderId="25" xfId="0" applyNumberFormat="1" applyFont="1" applyFill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26" xfId="0" applyFont="1" applyBorder="1" applyAlignment="1" applyProtection="1">
      <alignment horizont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33" xfId="0" applyFont="1" applyBorder="1" applyAlignment="1" applyProtection="1">
      <alignment horizontal="center"/>
      <protection locked="0"/>
    </xf>
    <xf numFmtId="0" fontId="47" fillId="33" borderId="10" xfId="0" applyNumberFormat="1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174" fontId="47" fillId="33" borderId="12" xfId="0" applyNumberFormat="1" applyFont="1" applyFill="1" applyBorder="1" applyAlignment="1" applyProtection="1">
      <alignment horizontal="center"/>
      <protection locked="0"/>
    </xf>
    <xf numFmtId="0" fontId="47" fillId="33" borderId="15" xfId="0" applyFont="1" applyFill="1" applyBorder="1" applyAlignment="1" applyProtection="1">
      <alignment horizontal="center"/>
      <protection locked="0"/>
    </xf>
    <xf numFmtId="174" fontId="47" fillId="33" borderId="0" xfId="0" applyNumberFormat="1" applyFont="1" applyFill="1" applyBorder="1" applyAlignment="1" applyProtection="1">
      <alignment horizontal="center"/>
      <protection locked="0"/>
    </xf>
    <xf numFmtId="3" fontId="47" fillId="33" borderId="31" xfId="0" applyNumberFormat="1" applyFont="1" applyFill="1" applyBorder="1" applyAlignment="1" applyProtection="1">
      <alignment horizontal="center"/>
      <protection/>
    </xf>
    <xf numFmtId="3" fontId="47" fillId="33" borderId="15" xfId="0" applyNumberFormat="1" applyFont="1" applyFill="1" applyBorder="1" applyAlignment="1" applyProtection="1">
      <alignment horizontal="center"/>
      <protection/>
    </xf>
    <xf numFmtId="174" fontId="47" fillId="33" borderId="31" xfId="0" applyNumberFormat="1" applyFont="1" applyFill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174" fontId="47" fillId="33" borderId="15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25" xfId="0" applyNumberFormat="1" applyFont="1" applyFill="1" applyBorder="1" applyAlignment="1" applyProtection="1">
      <alignment horizontal="center"/>
      <protection locked="0"/>
    </xf>
    <xf numFmtId="3" fontId="47" fillId="33" borderId="36" xfId="0" applyNumberFormat="1" applyFont="1" applyFill="1" applyBorder="1" applyAlignment="1" applyProtection="1">
      <alignment horizontal="center"/>
      <protection/>
    </xf>
    <xf numFmtId="0" fontId="48" fillId="33" borderId="23" xfId="0" applyFont="1" applyFill="1" applyBorder="1" applyAlignment="1" applyProtection="1">
      <alignment vertical="top"/>
      <protection locked="0"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74" fontId="48" fillId="33" borderId="0" xfId="0" applyNumberFormat="1" applyFont="1" applyFill="1" applyBorder="1" applyAlignment="1" applyProtection="1">
      <alignment horizontal="left"/>
      <protection/>
    </xf>
    <xf numFmtId="174" fontId="48" fillId="33" borderId="15" xfId="0" applyNumberFormat="1" applyFont="1" applyFill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 locked="0"/>
    </xf>
    <xf numFmtId="0" fontId="47" fillId="0" borderId="15" xfId="0" applyFont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0" fontId="8" fillId="33" borderId="24" xfId="0" applyFont="1" applyFill="1" applyBorder="1" applyAlignment="1" applyProtection="1">
      <alignment horizontal="left" vertical="top" wrapText="1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8" fillId="33" borderId="2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32">
      <selection activeCell="J1" sqref="B1:J3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55">
        <v>2485</v>
      </c>
      <c r="K2" s="7"/>
      <c r="L2" s="7"/>
    </row>
    <row r="3" spans="2:12" ht="6.7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/>
      <c r="E4" s="68" t="s">
        <v>11</v>
      </c>
      <c r="F4" s="70"/>
      <c r="G4" s="70"/>
      <c r="H4" s="71"/>
      <c r="I4" s="68" t="s">
        <v>9</v>
      </c>
      <c r="J4" s="72"/>
      <c r="K4" s="20"/>
    </row>
    <row r="5" spans="2:11" ht="15">
      <c r="B5" s="73"/>
      <c r="C5" s="74"/>
      <c r="D5" s="75"/>
      <c r="E5" s="112"/>
      <c r="F5" s="112"/>
      <c r="G5" s="112"/>
      <c r="H5" s="112"/>
      <c r="I5" s="112"/>
      <c r="J5" s="113"/>
      <c r="K5" s="20"/>
    </row>
    <row r="6" spans="2:12" ht="17.25" customHeight="1">
      <c r="B6" s="73" t="s">
        <v>26</v>
      </c>
      <c r="C6" s="74"/>
      <c r="D6" s="76" t="s">
        <v>31</v>
      </c>
      <c r="E6" s="74" t="s">
        <v>7</v>
      </c>
      <c r="F6" s="112"/>
      <c r="G6" s="112"/>
      <c r="H6" s="112"/>
      <c r="I6" s="77"/>
      <c r="J6" s="78"/>
      <c r="L6" s="65"/>
    </row>
    <row r="7" spans="2:10" ht="15">
      <c r="B7" s="73" t="s">
        <v>24</v>
      </c>
      <c r="C7" s="74"/>
      <c r="D7" s="76"/>
      <c r="E7" s="74" t="s">
        <v>8</v>
      </c>
      <c r="F7" s="112" t="s">
        <v>28</v>
      </c>
      <c r="G7" s="112"/>
      <c r="H7" s="112"/>
      <c r="I7" s="74" t="s">
        <v>25</v>
      </c>
      <c r="J7" s="79"/>
    </row>
    <row r="8" spans="2:12" ht="15.75" thickBot="1">
      <c r="B8" s="110" t="s">
        <v>27</v>
      </c>
      <c r="C8" s="111"/>
      <c r="D8" s="76" t="s">
        <v>29</v>
      </c>
      <c r="E8" s="74" t="s">
        <v>10</v>
      </c>
      <c r="F8" s="112"/>
      <c r="G8" s="112"/>
      <c r="H8" s="112"/>
      <c r="I8" s="74" t="s">
        <v>13</v>
      </c>
      <c r="J8" s="80">
        <f ca="1">TODAY()</f>
        <v>42101</v>
      </c>
      <c r="K8" s="20"/>
      <c r="L8" s="20"/>
    </row>
    <row r="9" spans="2:18" ht="16.5" thickBot="1" thickTop="1">
      <c r="B9" s="81"/>
      <c r="C9" s="82"/>
      <c r="D9" s="103" t="s">
        <v>30</v>
      </c>
      <c r="E9" s="82"/>
      <c r="F9" s="83"/>
      <c r="G9" s="83"/>
      <c r="H9" s="83"/>
      <c r="I9" s="82"/>
      <c r="J9" s="84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85" t="s">
        <v>1</v>
      </c>
      <c r="C10" s="122" t="s">
        <v>23</v>
      </c>
      <c r="D10" s="123"/>
      <c r="E10" s="124"/>
      <c r="F10" s="86" t="s">
        <v>0</v>
      </c>
      <c r="G10" s="87" t="s">
        <v>22</v>
      </c>
      <c r="H10" s="85" t="s">
        <v>14</v>
      </c>
      <c r="I10" s="97" t="s">
        <v>12</v>
      </c>
      <c r="J10" s="88" t="s">
        <v>2</v>
      </c>
      <c r="K10" s="24" t="s">
        <v>17</v>
      </c>
      <c r="L10" s="25"/>
      <c r="M10" s="132"/>
      <c r="N10" s="132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9">
        <v>1</v>
      </c>
      <c r="C11" s="125" t="s">
        <v>36</v>
      </c>
      <c r="D11" s="123"/>
      <c r="E11" s="124"/>
      <c r="F11" s="90">
        <v>40</v>
      </c>
      <c r="G11" s="104" t="s">
        <v>22</v>
      </c>
      <c r="H11" s="102">
        <f>+R11</f>
        <v>1323</v>
      </c>
      <c r="I11" s="91">
        <v>0</v>
      </c>
      <c r="J11" s="102">
        <f>F11*H11*(1-I11/100)</f>
        <v>52920</v>
      </c>
      <c r="K11" s="28" t="s">
        <v>33</v>
      </c>
      <c r="L11" s="108">
        <v>882</v>
      </c>
      <c r="M11" s="31"/>
      <c r="N11" s="109"/>
      <c r="P11" s="30">
        <v>1.5</v>
      </c>
      <c r="Q11" s="31">
        <f>+L11</f>
        <v>882</v>
      </c>
      <c r="R11" s="34">
        <f>Q11*P11</f>
        <v>1323</v>
      </c>
    </row>
    <row r="12" spans="2:18" ht="15">
      <c r="B12" s="107">
        <v>2</v>
      </c>
      <c r="C12" s="110" t="s">
        <v>37</v>
      </c>
      <c r="D12" s="114"/>
      <c r="E12" s="115"/>
      <c r="F12" s="92">
        <v>40</v>
      </c>
      <c r="G12" s="105" t="s">
        <v>22</v>
      </c>
      <c r="H12" s="94">
        <f>+R12</f>
        <v>1035</v>
      </c>
      <c r="I12" s="93">
        <v>0</v>
      </c>
      <c r="J12" s="94">
        <f>F12*H12*(1-I12/100)</f>
        <v>41400</v>
      </c>
      <c r="K12" s="106" t="s">
        <v>35</v>
      </c>
      <c r="L12" s="108">
        <v>690</v>
      </c>
      <c r="M12" s="31"/>
      <c r="N12" s="31"/>
      <c r="P12" s="30">
        <v>1.5</v>
      </c>
      <c r="Q12" s="31">
        <f>+L12</f>
        <v>690</v>
      </c>
      <c r="R12" s="34">
        <f aca="true" t="shared" si="0" ref="R12:R28">Q12*P12</f>
        <v>1035</v>
      </c>
    </row>
    <row r="13" spans="2:18" ht="15">
      <c r="B13" s="107">
        <v>3</v>
      </c>
      <c r="C13" s="110"/>
      <c r="D13" s="114"/>
      <c r="E13" s="115"/>
      <c r="F13" s="92"/>
      <c r="G13" s="105"/>
      <c r="H13" s="94"/>
      <c r="I13" s="99"/>
      <c r="J13" s="95"/>
      <c r="K13" s="28" t="s">
        <v>33</v>
      </c>
      <c r="L13" s="108"/>
      <c r="M13" s="31"/>
      <c r="N13" s="31"/>
      <c r="P13" s="30">
        <v>1.5</v>
      </c>
      <c r="Q13" s="31">
        <f>+L13</f>
        <v>0</v>
      </c>
      <c r="R13" s="34">
        <f t="shared" si="0"/>
        <v>0</v>
      </c>
    </row>
    <row r="14" spans="2:18" ht="15">
      <c r="B14" s="107">
        <v>4</v>
      </c>
      <c r="C14" s="110"/>
      <c r="D14" s="114"/>
      <c r="E14" s="115"/>
      <c r="F14" s="92"/>
      <c r="G14" s="105"/>
      <c r="H14" s="94"/>
      <c r="I14" s="99"/>
      <c r="J14" s="95"/>
      <c r="K14" s="28" t="s">
        <v>34</v>
      </c>
      <c r="L14" s="29"/>
      <c r="M14" s="29"/>
      <c r="N14" s="29"/>
      <c r="O14" s="29"/>
      <c r="P14" s="30">
        <v>1.5</v>
      </c>
      <c r="Q14" s="31">
        <f>+M14</f>
        <v>0</v>
      </c>
      <c r="R14" s="34">
        <f t="shared" si="0"/>
        <v>0</v>
      </c>
    </row>
    <row r="15" spans="2:18" ht="15">
      <c r="B15" s="98">
        <v>5</v>
      </c>
      <c r="C15" s="116"/>
      <c r="D15" s="117"/>
      <c r="E15" s="118"/>
      <c r="F15" s="92"/>
      <c r="G15" s="73"/>
      <c r="H15" s="96">
        <f aca="true" t="shared" si="1" ref="H15:H28">VLOOKUP(B15,COTIZADO,8,FALSE)</f>
        <v>0</v>
      </c>
      <c r="I15" s="99">
        <v>0</v>
      </c>
      <c r="J15" s="95"/>
      <c r="K15" s="28">
        <v>5</v>
      </c>
      <c r="L15" s="29"/>
      <c r="M15" s="29"/>
      <c r="N15" s="29"/>
      <c r="O15" s="29"/>
      <c r="P15" s="30">
        <v>1.5</v>
      </c>
      <c r="Q15" s="31"/>
      <c r="R15" s="34">
        <f t="shared" si="0"/>
        <v>0</v>
      </c>
    </row>
    <row r="16" spans="2:18" ht="15">
      <c r="B16" s="98">
        <v>6</v>
      </c>
      <c r="C16" s="119"/>
      <c r="D16" s="120"/>
      <c r="E16" s="121"/>
      <c r="F16" s="58"/>
      <c r="G16" s="66"/>
      <c r="H16" s="56">
        <f t="shared" si="1"/>
        <v>0</v>
      </c>
      <c r="I16" s="100">
        <v>0</v>
      </c>
      <c r="J16" s="60"/>
      <c r="K16" s="28">
        <v>6</v>
      </c>
      <c r="L16" s="29"/>
      <c r="M16" s="29"/>
      <c r="N16" s="29"/>
      <c r="O16" s="29"/>
      <c r="P16" s="30">
        <v>1.5</v>
      </c>
      <c r="Q16" s="31"/>
      <c r="R16" s="34">
        <f t="shared" si="0"/>
        <v>0</v>
      </c>
    </row>
    <row r="17" spans="2:18" ht="15">
      <c r="B17" s="98">
        <v>7</v>
      </c>
      <c r="C17" s="119"/>
      <c r="D17" s="120"/>
      <c r="E17" s="121"/>
      <c r="F17" s="58"/>
      <c r="G17" s="66"/>
      <c r="H17" s="56">
        <f t="shared" si="1"/>
        <v>0</v>
      </c>
      <c r="I17" s="100">
        <v>0</v>
      </c>
      <c r="J17" s="60"/>
      <c r="K17" s="28">
        <v>7</v>
      </c>
      <c r="L17" s="29"/>
      <c r="M17"/>
      <c r="N17" s="29"/>
      <c r="O17" s="29"/>
      <c r="P17" s="30">
        <v>1.5</v>
      </c>
      <c r="Q17" s="31"/>
      <c r="R17" s="34">
        <f t="shared" si="0"/>
        <v>0</v>
      </c>
    </row>
    <row r="18" spans="2:18" ht="15">
      <c r="B18" s="98">
        <v>8</v>
      </c>
      <c r="C18" s="119"/>
      <c r="D18" s="120"/>
      <c r="E18" s="121"/>
      <c r="F18" s="58"/>
      <c r="G18" s="66"/>
      <c r="H18" s="56">
        <f t="shared" si="1"/>
        <v>0</v>
      </c>
      <c r="I18" s="100">
        <v>0</v>
      </c>
      <c r="J18" s="60"/>
      <c r="K18" s="28">
        <v>8</v>
      </c>
      <c r="L18" s="29"/>
      <c r="M18" s="29"/>
      <c r="N18" s="29"/>
      <c r="O18" s="29"/>
      <c r="P18" s="30">
        <v>1.5</v>
      </c>
      <c r="Q18" s="31"/>
      <c r="R18" s="34">
        <f t="shared" si="0"/>
        <v>0</v>
      </c>
    </row>
    <row r="19" spans="2:18" ht="15">
      <c r="B19" s="98">
        <v>9</v>
      </c>
      <c r="C19" s="119"/>
      <c r="D19" s="120"/>
      <c r="E19" s="121"/>
      <c r="F19" s="58"/>
      <c r="G19" s="66"/>
      <c r="H19" s="56">
        <f t="shared" si="1"/>
        <v>0</v>
      </c>
      <c r="I19" s="100">
        <v>0</v>
      </c>
      <c r="J19" s="60"/>
      <c r="K19" s="28">
        <v>9</v>
      </c>
      <c r="L19" s="29"/>
      <c r="M19" s="29"/>
      <c r="N19" s="29"/>
      <c r="O19" s="29"/>
      <c r="P19" s="30">
        <v>1.5</v>
      </c>
      <c r="Q19" s="31"/>
      <c r="R19" s="34">
        <f t="shared" si="0"/>
        <v>0</v>
      </c>
    </row>
    <row r="20" spans="2:18" ht="15">
      <c r="B20" s="98">
        <v>10</v>
      </c>
      <c r="C20" s="119"/>
      <c r="D20" s="120"/>
      <c r="E20" s="121"/>
      <c r="F20" s="58"/>
      <c r="G20" s="66"/>
      <c r="H20" s="56">
        <f t="shared" si="1"/>
        <v>0</v>
      </c>
      <c r="I20" s="100">
        <v>0</v>
      </c>
      <c r="J20" s="60"/>
      <c r="K20" s="28">
        <v>10</v>
      </c>
      <c r="L20" s="29"/>
      <c r="M20" s="29"/>
      <c r="N20" s="29"/>
      <c r="O20" s="29"/>
      <c r="P20" s="30">
        <v>1.5</v>
      </c>
      <c r="Q20" s="31"/>
      <c r="R20" s="34">
        <f t="shared" si="0"/>
        <v>0</v>
      </c>
    </row>
    <row r="21" spans="2:18" ht="15">
      <c r="B21" s="98">
        <v>11</v>
      </c>
      <c r="C21" s="119"/>
      <c r="D21" s="120"/>
      <c r="E21" s="121"/>
      <c r="F21" s="58"/>
      <c r="G21" s="66"/>
      <c r="H21" s="56">
        <f t="shared" si="1"/>
        <v>0</v>
      </c>
      <c r="I21" s="100">
        <v>0</v>
      </c>
      <c r="J21" s="60"/>
      <c r="K21" s="28">
        <v>11</v>
      </c>
      <c r="L21" s="29"/>
      <c r="M21" s="29"/>
      <c r="N21" s="29"/>
      <c r="O21" s="29"/>
      <c r="P21" s="30">
        <v>1.5</v>
      </c>
      <c r="Q21" s="31"/>
      <c r="R21" s="34">
        <f t="shared" si="0"/>
        <v>0</v>
      </c>
    </row>
    <row r="22" spans="2:18" ht="15">
      <c r="B22" s="98">
        <v>12</v>
      </c>
      <c r="C22" s="119"/>
      <c r="D22" s="120"/>
      <c r="E22" s="121"/>
      <c r="F22" s="58"/>
      <c r="G22" s="66"/>
      <c r="H22" s="56">
        <f t="shared" si="1"/>
        <v>0</v>
      </c>
      <c r="I22" s="100">
        <v>0</v>
      </c>
      <c r="J22" s="60"/>
      <c r="K22" s="28">
        <v>12</v>
      </c>
      <c r="L22" s="29"/>
      <c r="M22" s="29"/>
      <c r="N22" s="29"/>
      <c r="O22" s="29"/>
      <c r="P22" s="30">
        <v>1.5</v>
      </c>
      <c r="Q22" s="31"/>
      <c r="R22" s="34">
        <f t="shared" si="0"/>
        <v>0</v>
      </c>
    </row>
    <row r="23" spans="2:18" ht="15">
      <c r="B23" s="98">
        <v>13</v>
      </c>
      <c r="C23" s="119"/>
      <c r="D23" s="120"/>
      <c r="E23" s="121"/>
      <c r="F23" s="58"/>
      <c r="G23" s="66"/>
      <c r="H23" s="56">
        <f t="shared" si="1"/>
        <v>0</v>
      </c>
      <c r="I23" s="100">
        <v>0</v>
      </c>
      <c r="J23" s="60"/>
      <c r="K23" s="28">
        <v>13</v>
      </c>
      <c r="L23" s="29"/>
      <c r="M23" s="29"/>
      <c r="N23" s="29"/>
      <c r="O23" s="29"/>
      <c r="P23" s="30">
        <v>1.5</v>
      </c>
      <c r="Q23" s="31"/>
      <c r="R23" s="34">
        <f t="shared" si="0"/>
        <v>0</v>
      </c>
    </row>
    <row r="24" spans="2:18" ht="15">
      <c r="B24" s="98">
        <v>14</v>
      </c>
      <c r="C24" s="119"/>
      <c r="D24" s="120"/>
      <c r="E24" s="121"/>
      <c r="F24" s="58"/>
      <c r="G24" s="66"/>
      <c r="H24" s="56">
        <f t="shared" si="1"/>
        <v>0</v>
      </c>
      <c r="I24" s="100">
        <v>0</v>
      </c>
      <c r="J24" s="60"/>
      <c r="K24" s="28">
        <v>14</v>
      </c>
      <c r="L24" s="29"/>
      <c r="M24" s="29"/>
      <c r="N24" s="29"/>
      <c r="O24" s="29"/>
      <c r="P24" s="30">
        <v>1.5</v>
      </c>
      <c r="Q24" s="31"/>
      <c r="R24" s="34">
        <f t="shared" si="0"/>
        <v>0</v>
      </c>
    </row>
    <row r="25" spans="2:18" ht="15">
      <c r="B25" s="98">
        <v>15</v>
      </c>
      <c r="C25" s="36"/>
      <c r="D25" s="37"/>
      <c r="E25" s="38"/>
      <c r="F25" s="58"/>
      <c r="G25" s="66"/>
      <c r="H25" s="56">
        <f t="shared" si="1"/>
        <v>0</v>
      </c>
      <c r="I25" s="100">
        <v>0</v>
      </c>
      <c r="J25" s="60"/>
      <c r="K25" s="28">
        <v>15</v>
      </c>
      <c r="L25" s="29"/>
      <c r="M25" s="29"/>
      <c r="N25" s="29"/>
      <c r="O25" s="29"/>
      <c r="P25" s="30">
        <v>1.5</v>
      </c>
      <c r="Q25" s="31"/>
      <c r="R25" s="34">
        <f t="shared" si="0"/>
        <v>0</v>
      </c>
    </row>
    <row r="26" spans="2:18" ht="15">
      <c r="B26" s="98">
        <v>16</v>
      </c>
      <c r="C26" s="36"/>
      <c r="D26" s="37"/>
      <c r="E26" s="38"/>
      <c r="F26" s="58"/>
      <c r="G26" s="66"/>
      <c r="H26" s="56">
        <f t="shared" si="1"/>
        <v>0</v>
      </c>
      <c r="I26" s="100">
        <v>0</v>
      </c>
      <c r="J26" s="60"/>
      <c r="K26" s="28">
        <v>16</v>
      </c>
      <c r="L26" s="29"/>
      <c r="M26" s="29"/>
      <c r="N26" s="29"/>
      <c r="O26" s="29"/>
      <c r="P26" s="30">
        <v>1.5</v>
      </c>
      <c r="Q26" s="31"/>
      <c r="R26" s="34">
        <f t="shared" si="0"/>
        <v>0</v>
      </c>
    </row>
    <row r="27" spans="2:18" ht="15">
      <c r="B27" s="98">
        <v>17</v>
      </c>
      <c r="C27" s="36"/>
      <c r="D27" s="37"/>
      <c r="E27" s="38"/>
      <c r="F27" s="58"/>
      <c r="G27" s="66"/>
      <c r="H27" s="56">
        <f t="shared" si="1"/>
        <v>0</v>
      </c>
      <c r="I27" s="100">
        <v>0</v>
      </c>
      <c r="J27" s="60"/>
      <c r="K27" s="28">
        <v>17</v>
      </c>
      <c r="L27" s="29"/>
      <c r="M27" s="29"/>
      <c r="N27" s="29"/>
      <c r="O27" s="29"/>
      <c r="P27" s="30">
        <v>1.5</v>
      </c>
      <c r="Q27" s="31"/>
      <c r="R27" s="34">
        <f t="shared" si="0"/>
        <v>0</v>
      </c>
    </row>
    <row r="28" spans="2:18" ht="15.75" thickBot="1">
      <c r="B28" s="98">
        <v>18</v>
      </c>
      <c r="C28" s="39"/>
      <c r="D28" s="40"/>
      <c r="E28" s="41"/>
      <c r="F28" s="58"/>
      <c r="G28" s="66"/>
      <c r="H28" s="57">
        <f t="shared" si="1"/>
        <v>0</v>
      </c>
      <c r="I28" s="101">
        <v>0</v>
      </c>
      <c r="J28" s="61"/>
      <c r="K28" s="28">
        <v>18</v>
      </c>
      <c r="L28" s="29"/>
      <c r="M28" s="29"/>
      <c r="N28" s="29"/>
      <c r="O28" s="29"/>
      <c r="P28" s="30">
        <v>1.5</v>
      </c>
      <c r="Q28" s="32"/>
      <c r="R28" s="34">
        <f t="shared" si="0"/>
        <v>0</v>
      </c>
    </row>
    <row r="29" spans="2:10" ht="15">
      <c r="B29" s="42" t="s">
        <v>16</v>
      </c>
      <c r="C29" s="59"/>
      <c r="D29" s="35"/>
      <c r="E29" s="35"/>
      <c r="F29" s="43"/>
      <c r="G29" s="44" t="s">
        <v>3</v>
      </c>
      <c r="H29" s="46"/>
      <c r="I29" s="45"/>
      <c r="J29" s="62">
        <f>SUM(J11:J28)</f>
        <v>94320</v>
      </c>
    </row>
    <row r="30" spans="2:10" ht="15">
      <c r="B30" s="126" t="s">
        <v>32</v>
      </c>
      <c r="C30" s="127"/>
      <c r="D30" s="127"/>
      <c r="E30" s="127"/>
      <c r="F30" s="128"/>
      <c r="G30" s="47"/>
      <c r="H30" s="48"/>
      <c r="I30" s="49"/>
      <c r="J30" s="63"/>
    </row>
    <row r="31" spans="2:10" ht="15">
      <c r="B31" s="126"/>
      <c r="C31" s="127"/>
      <c r="D31" s="127"/>
      <c r="E31" s="127"/>
      <c r="F31" s="128"/>
      <c r="G31" s="50" t="s">
        <v>4</v>
      </c>
      <c r="H31" s="46"/>
      <c r="I31" s="51"/>
      <c r="J31" s="63">
        <f>J29-J30</f>
        <v>94320</v>
      </c>
    </row>
    <row r="32" spans="2:10" ht="15">
      <c r="B32" s="126"/>
      <c r="C32" s="127"/>
      <c r="D32" s="127"/>
      <c r="E32" s="127"/>
      <c r="F32" s="128"/>
      <c r="G32" s="47">
        <v>0.19</v>
      </c>
      <c r="H32" s="48"/>
      <c r="I32" s="49">
        <v>0.19</v>
      </c>
      <c r="J32" s="63">
        <f>J31*I32</f>
        <v>17920.8</v>
      </c>
    </row>
    <row r="33" spans="2:10" ht="15.75" thickBot="1">
      <c r="B33" s="129"/>
      <c r="C33" s="130"/>
      <c r="D33" s="130"/>
      <c r="E33" s="130"/>
      <c r="F33" s="131"/>
      <c r="G33" s="52" t="s">
        <v>2</v>
      </c>
      <c r="H33" s="53"/>
      <c r="I33" s="54"/>
      <c r="J33" s="64">
        <f>J31+J32</f>
        <v>112240.8</v>
      </c>
    </row>
  </sheetData>
  <sheetProtection formatCells="0"/>
  <mergeCells count="22">
    <mergeCell ref="B30:F33"/>
    <mergeCell ref="M10:N10"/>
    <mergeCell ref="C23:E23"/>
    <mergeCell ref="C24:E24"/>
    <mergeCell ref="C17:E17"/>
    <mergeCell ref="C18:E18"/>
    <mergeCell ref="C19:E19"/>
    <mergeCell ref="C20:E20"/>
    <mergeCell ref="C21:E21"/>
    <mergeCell ref="C12:E12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2015-04-07T15:22:54Z</cp:lastPrinted>
  <dcterms:created xsi:type="dcterms:W3CDTF">2013-07-12T05:01:37Z</dcterms:created>
  <dcterms:modified xsi:type="dcterms:W3CDTF">2015-04-07T15:23:08Z</dcterms:modified>
  <cp:category/>
  <cp:version/>
  <cp:contentType/>
  <cp:contentStatus/>
</cp:coreProperties>
</file>