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25" i="1" l="1"/>
  <c r="Q21" i="1"/>
  <c r="Q20" i="1"/>
  <c r="Q19" i="1"/>
  <c r="Q23" i="1"/>
  <c r="Q22" i="1"/>
  <c r="Q13" i="1"/>
  <c r="Q14" i="1"/>
  <c r="Q11" i="1" l="1"/>
  <c r="Q15" i="1" l="1"/>
  <c r="Q16" i="1"/>
  <c r="Q17" i="1"/>
  <c r="Q18" i="1"/>
  <c r="Q26" i="1" l="1"/>
  <c r="Q24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<sst xmlns="http://schemas.openxmlformats.org/spreadsheetml/2006/main" count="1052" uniqueCount="722">
  <si>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</si>
  <si>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</si>
  <si>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</si>
  <si>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</si>
  <si>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</si>
  <si>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</si>
  <si>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</si>
  <si>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</si>
  <si>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</si>
  <si>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</si>
  <si>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</si>
  <si>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</si>
  <si>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</si>
  <si>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</si>
  <si>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</si>
  <si>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</si>
  <si>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</si>
  <si>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</si>
  <si>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</si>
  <si>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</si>
  <si>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</si>
  <si>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</si>
  <si>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</si>
  <si>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</si>
  <si>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</si>
  <si>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</si>
  <si>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</si>
  <si>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</si>
  <si>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</si>
  <si>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</si>
  <si>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</si>
  <si>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</si>
  <si>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</si>
  <si>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</si>
  <si>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</si>
  <si>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</si>
  <si>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</si>
  <si>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</si>
  <si>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</si>
  <si>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</si>
  <si>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</si>
  <si>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</si>
  <si>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</si>
  <si>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</si>
  <si>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</si>
  <si>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</si>
  <si>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</si>
  <si>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</si>
  <si>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</si>
  <si>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</si>
  <si>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</si>
  <si>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</si>
  <si>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</si>
  <si>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</si>
  <si>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</si>
  <si>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</si>
  <si>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</si>
  <si>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</si>
  <si>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</si>
  <si>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</si>
  <si>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</si>
  <si>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</si>
  <si>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</si>
  <si>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</si>
  <si>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</si>
  <si>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</si>
  <si>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</si>
  <si>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</si>
  <si>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</si>
  <si>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</si>
  <si>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</si>
  <si>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</si>
  <si>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</si>
  <si>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</si>
  <si>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</si>
  <si>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</si>
  <si>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</si>
  <si>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</si>
  <si>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</si>
  <si>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</si>
  <si>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</si>
  <si>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</si>
  <si>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</si>
  <si>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</si>
  <si>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</si>
  <si>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</si>
  <si>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</si>
  <si>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</si>
  <si>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</si>
  <si>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</si>
  <si>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</si>
  <si>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</si>
  <si>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</si>
  <si>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</si>
  <si>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</si>
  <si>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</si>
  <si>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</si>
  <si>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</si>
  <si>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</si>
  <si>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</si>
  <si>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</si>
  <si>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</si>
  <si>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</si>
  <si>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</si>
  <si>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</si>
  <si>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</si>
  <si>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</si>
  <si>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</si>
  <si>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</si>
  <si>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</si>
  <si>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</si>
  <si>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</si>
  <si>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</si>
  <si>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</si>
  <si>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</si>
  <si>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</si>
  <si>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</si>
  <si>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</si>
  <si>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</si>
  <si>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</si>
  <si>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</si>
  <si>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</si>
  <si>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</si>
  <si>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</si>
  <si>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</si>
  <si>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</si>
  <si>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</si>
  <si>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</si>
  <si>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</si>
  <si>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</si>
  <si>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</si>
  <si>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</si>
  <si>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</si>
  <si>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</si>
  <si>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</si>
  <si>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</si>
  <si>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</si>
  <si>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</si>
  <si>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</si>
  <si>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</si>
  <si>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</si>
  <si>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</si>
  <si>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</si>
  <si>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</si>
  <si>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</si>
  <si>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</si>
  <si>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</si>
  <si>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</si>
  <si>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</si>
  <si>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</si>
  <si>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</si>
  <si>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</si>
  <si>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</si>
  <si>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</si>
  <si>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</si>
  <si>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</si>
  <si>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</si>
  <si>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</si>
  <si>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</si>
  <si>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</si>
  <si>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</si>
  <si>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</si>
  <si>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</si>
  <si>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</si>
  <si>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</si>
  <si>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</si>
  <si>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</si>
  <si>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</si>
  <si>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</si>
  <si>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</si>
  <si>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</si>
  <si>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</si>
  <si>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</si>
  <si>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</si>
  <si>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</si>
  <si>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</si>
  <si>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</si>
  <si>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</si>
  <si>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</si>
  <si>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</si>
  <si>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</si>
  <si>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</si>
  <si>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</si>
  <si>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</si>
  <si>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</si>
  <si>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</si>
  <si>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</si>
  <si>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</si>
  <si>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</si>
  <si>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</si>
  <si>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</si>
  <si>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</si>
  <si>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</si>
  <si>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</si>
  <si>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</si>
  <si>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</si>
  <si>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</si>
  <si>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</si>
  <si>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</si>
  <si>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</si>
  <si>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</si>
  <si>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</si>
  <si>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</si>
  <si>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</si>
  <si>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</si>
  <si>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</si>
  <si>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</si>
  <si>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</si>
  <si>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</si>
  <si>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</si>
  <si>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</si>
  <si>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</si>
  <si>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</si>
  <si>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</si>
  <si>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</si>
  <si>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</si>
  <si>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</si>
  <si>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</si>
  <si>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</si>
  <si>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</si>
  <si>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</si>
  <si>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</si>
  <si>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</si>
  <si>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</si>
  <si>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</si>
  <si>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</si>
  <si>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</si>
  <si>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</si>
  <si>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</si>
  <si>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</si>
  <si>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</si>
  <si>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</si>
  <si>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</si>
  <si>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</si>
  <si>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</si>
  <si>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</si>
  <si>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</si>
  <si>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</si>
  <si>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</si>
  <si>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</si>
  <si>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</si>
  <si>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</si>
  <si>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</si>
  <si>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</si>
  <si>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</si>
  <si>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</si>
  <si>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</si>
  <si>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</si>
  <si>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</si>
  <si>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</si>
  <si>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</si>
  <si>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</si>
  <si>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</si>
  <si>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</si>
  <si>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</si>
  <si>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</si>
  <si>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</si>
  <si>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</si>
  <si>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</si>
  <si>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</si>
  <si>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</si>
  <si>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</si>
  <si>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</si>
  <si>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</si>
  <si>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</si>
  <si>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</si>
  <si>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</si>
  <si>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</si>
  <si>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</si>
  <si>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</si>
  <si>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</si>
  <si>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</si>
  <si>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</si>
  <si>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</si>
  <si>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</si>
  <si>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</si>
  <si>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</si>
  <si>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</si>
  <si>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</si>
  <si>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</si>
  <si>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</si>
  <si>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</si>
  <si>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</si>
  <si>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</si>
  <si>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</si>
  <si>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</si>
  <si>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</si>
  <si>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</si>
  <si>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</si>
  <si>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</si>
  <si>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</si>
  <si>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</si>
  <si>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</si>
  <si>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</si>
  <si>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</si>
  <si>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</si>
  <si>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</si>
  <si>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</si>
  <si>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</si>
  <si>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</si>
  <si>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</si>
  <si>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</si>
  <si>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</si>
  <si>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</si>
  <si>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</si>
  <si>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</si>
  <si>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</si>
  <si>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</si>
  <si>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</si>
  <si>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</si>
  <si>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</si>
  <si>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</si>
  <si>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</si>
  <si>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</si>
  <si>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</si>
  <si>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</si>
  <si>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</si>
  <si>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</si>
  <si>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</si>
  <si>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</si>
  <si>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</si>
  <si>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</si>
  <si>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</si>
  <si>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</si>
  <si>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</si>
  <si>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</si>
  <si>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</si>
  <si>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</si>
  <si>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</si>
  <si>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</si>
  <si>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</si>
  <si>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</si>
  <si>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</si>
  <si>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</si>
  <si>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</si>
  <si>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</si>
  <si>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</si>
  <si>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</si>
  <si>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</si>
  <si>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</si>
  <si>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</si>
  <si>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</si>
  <si>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</si>
  <si>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</si>
  <si>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</si>
  <si>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</si>
  <si>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</si>
  <si>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</si>
  <si>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</si>
  <si>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</si>
  <si>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</si>
  <si>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</si>
  <si>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</si>
  <si>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</si>
  <si>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</si>
  <si>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</si>
  <si>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</si>
  <si>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</si>
  <si>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</si>
  <si>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</si>
  <si>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</si>
  <si>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</si>
  <si>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</si>
  <si>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</si>
  <si>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</si>
  <si>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</si>
  <si>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</si>
  <si>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</si>
  <si>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</si>
  <si>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</si>
  <si>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</si>
  <si>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</si>
  <si>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</si>
  <si>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</si>
  <si>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</si>
  <si>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</si>
  <si>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</si>
  <si>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</si>
  <si>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</si>
  <si>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</si>
  <si>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</si>
  <si>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</si>
  <si>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</si>
  <si>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</si>
  <si>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</si>
  <si>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</si>
  <si>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</si>
  <si>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</si>
  <si>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</si>
  <si>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</si>
  <si>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</si>
  <si>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</si>
  <si>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</si>
  <si>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</si>
  <si>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</si>
  <si>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</si>
  <si>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</si>
  <si>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</si>
  <si>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</si>
  <si>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</si>
  <si>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</si>
  <si>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</si>
  <si>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</si>
  <si>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</si>
  <si>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</si>
  <si>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</si>
  <si>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</si>
  <si>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</si>
  <si>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</si>
  <si>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</si>
  <si>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</si>
  <si>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</si>
  <si>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</si>
  <si>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</si>
  <si>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</si>
  <si>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</si>
  <si>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</si>
  <si>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</si>
  <si>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</si>
  <si>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</si>
  <si>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</si>
  <si>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</si>
  <si>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</si>
  <si>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</si>
  <si>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</si>
  <si>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</si>
  <si>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</si>
  <si>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</si>
  <si>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</si>
  <si>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</si>
  <si>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</si>
  <si>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</si>
  <si>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</si>
  <si>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</si>
  <si>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</si>
  <si>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</si>
  <si>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</si>
  <si>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</si>
  <si>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</si>
  <si>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</si>
  <si>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</si>
  <si>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</si>
  <si>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</si>
  <si>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</si>
  <si>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</si>
  <si>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</si>
  <si>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</si>
  <si>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</si>
  <si>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</si>
  <si>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</si>
  <si>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</si>
  <si>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</si>
  <si>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</si>
  <si>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</si>
  <si>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</si>
  <si>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</si>
  <si>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</si>
  <si>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</si>
  <si>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</si>
  <si>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</si>
  <si>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</si>
  <si>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</si>
  <si>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</si>
  <si>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</si>
  <si>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</si>
  <si>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</si>
  <si>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</si>
  <si>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</si>
  <si>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</si>
  <si>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</si>
  <si>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</si>
  <si>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</si>
  <si>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</si>
  <si>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</si>
  <si>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</si>
  <si>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</si>
  <si>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</si>
  <si>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</si>
  <si>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</si>
  <si>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</si>
  <si>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</si>
  <si>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</si>
  <si>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</si>
  <si>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</si>
  <si>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</si>
  <si>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</si>
  <si>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</si>
  <si>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</si>
  <si>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</si>
  <si>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</si>
  <si>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</si>
  <si>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</si>
  <si>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</si>
  <si>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</si>
  <si>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</si>
  <si>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</si>
  <si>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</si>
  <si>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</si>
  <si>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</si>
  <si>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</si>
  <si>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</si>
  <si>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</si>
  <si>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</si>
  <si>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</si>
  <si>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</si>
  <si>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</si>
  <si>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</si>
  <si>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</si>
  <si>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</si>
  <si>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</si>
  <si>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</si>
  <si>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</si>
  <si>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</si>
  <si>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</si>
  <si>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</si>
  <si>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</si>
  <si>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</si>
  <si>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</si>
  <si>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</si>
  <si>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</si>
  <si>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</si>
  <si>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</si>
  <si>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</si>
  <si>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</si>
  <si>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</si>
  <si>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</si>
  <si>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</si>
  <si>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</si>
  <si>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</si>
  <si>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</si>
  <si>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</si>
  <si>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</si>
  <si>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</si>
  <si>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</si>
  <si>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</si>
  <si>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</si>
  <si>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</si>
  <si>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</si>
  <si>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</si>
  <si>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</si>
  <si>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</si>
  <si>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</si>
  <si>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</si>
  <si>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</si>
  <si>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</si>
  <si>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</si>
  <si>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</si>
  <si>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</si>
  <si>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</si>
  <si>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</si>
  <si>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</si>
  <si>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</si>
  <si>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</si>
  <si>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</si>
  <si>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</si>
  <si>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</si>
  <si>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</si>
  <si>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</si>
  <si>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</si>
  <si>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</si>
  <si>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</si>
  <si>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</si>
  <si>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</si>
  <si>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</si>
  <si>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</si>
  <si>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</si>
  <si>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</si>
  <si>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</si>
  <si>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</si>
  <si>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</si>
  <si>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</si>
  <si>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</si>
  <si>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</si>
  <si>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</si>
  <si>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</si>
  <si>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</si>
  <si>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</si>
  <si>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</si>
  <si>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</si>
  <si>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</si>
  <si>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</si>
  <si>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</si>
  <si>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</si>
  <si>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</si>
  <si>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</si>
  <si>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</si>
  <si>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</si>
  <si>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</si>
  <si>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</si>
  <si>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</si>
  <si>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</si>
  <si>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</si>
  <si>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</si>
  <si>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</si>
  <si>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</si>
  <si>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</si>
  <si>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</si>
  <si>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</si>
  <si>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</si>
  <si>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</si>
  <si>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</si>
  <si>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</si>
  <si>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</si>
  <si>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</si>
  <si>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</si>
  <si>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</si>
  <si>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</si>
  <si>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</si>
  <si>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</si>
  <si>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</si>
  <si>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</si>
  <si>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</si>
  <si>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</si>
  <si>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</si>
  <si>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</si>
  <si>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</si>
  <si>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</si>
  <si>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</si>
  <si>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</si>
  <si>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</si>
  <si>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</si>
  <si>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</si>
  <si>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</si>
  <si>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</si>
  <si>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</si>
  <si>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</si>
  <si>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</si>
  <si>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</si>
  <si>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</si>
  <si>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</si>
  <si>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</si>
  <si>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</si>
  <si>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</si>
  <si>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</si>
  <si>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</si>
  <si>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</si>
  <si>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</si>
  <si>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</si>
  <si>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</si>
  <si>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</si>
  <si>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</si>
  <si>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</si>
  <si>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</si>
  <si>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</si>
  <si>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</si>
  <si>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</si>
  <si>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</si>
  <si>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</si>
  <si>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</si>
  <si>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</si>
  <si>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</si>
  <si>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</si>
  <si>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</si>
  <si>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</si>
  <si>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</si>
  <si>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</si>
  <si>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</si>
  <si>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</si>
  <si>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</si>
  <si>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</si>
  <si>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</si>
  <si>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</si>
  <si>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</si>
  <si>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</si>
  <si>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</si>
  <si>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</si>
  <si>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</si>
  <si>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</si>
  <si>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</si>
  <si>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</si>
  <si>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</si>
  <si>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</si>
  <si>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</si>
  <si>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</si>
  <si>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</si>
  <si>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</si>
  <si>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</si>
  <si>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</si>
  <si>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</si>
  <si>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</si>
  <si>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</si>
  <si>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</si>
  <si>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</si>
  <si>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</si>
  <si>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</si>
  <si>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</si>
  <si>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</si>
  <si>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</si>
  <si>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</si>
  <si>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</si>
  <si>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</si>
  <si>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</si>
  <si>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</si>
  <si>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</si>
  <si>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</si>
  <si>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</si>
  <si>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</si>
  <si>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</si>
  <si>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</si>
  <si>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</si>
  <si>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</si>
  <si>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</si>
  <si>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</si>
  <si>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</si>
  <si>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</si>
  <si>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</si>
  <si>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</si>
  <si>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</si>
  <si>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</si>
  <si>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</si>
  <si>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</si>
  <si>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</si>
  <si>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</si>
  <si>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</si>
  <si>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</si>
  <si>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</si>
  <si>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</si>
  <si>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</si>
  <si>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VAL.BOLA NPT 2PC 1/4" 316</t>
  </si>
  <si>
    <t>VAL.BOLA NPT 2PC 1/2" 316</t>
  </si>
  <si>
    <t>allen</t>
  </si>
  <si>
    <t>NIPLE HEX NPT SS316 1/4" 150LBS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</si>
</sst>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6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2462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645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 xml:space="preserve">CARMEN 935 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Casagrande Motori Limitada</v>
      </c>
      <c r="E6" s="37" t="s">
        <v>7</v>
      </c>
      <c r="F6" s="126" t="str">
        <f>VLOOKUP(D4,CLIENTES,5,FALSE)</f>
        <v>SANTIAGO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MANTENIMIENTO Y REPARACION DE VEHICULOS AUTOMORES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Claudia Gonzalez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42094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720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7" t="s">
        <v>718</v>
      </c>
      <c r="D11" s="118"/>
      <c r="E11" s="119"/>
      <c r="F11" s="107">
        <v>4</v>
      </c>
      <c r="G11" s="107" t="s">
        <v>21</v>
      </c>
      <c r="H11" s="108">
        <f>VLOOKUP(B11,COTIZADO,8,FALSE)</f>
        <v>7051.5</v>
      </c>
      <c r="I11" s="110">
        <v>0</v>
      </c>
      <c r="J11" s="109">
        <f t="shared" ref="J11:J28" si="0">F11*H11*(1-I11/100)</f>
        <v>28206</v>
      </c>
      <c r="K11" s="28">
        <v>1</v>
      </c>
      <c r="L11" s="99">
        <v>4701</v>
      </c>
      <c r="M11" s="99"/>
      <c r="N11" s="100"/>
      <c r="P11" s="91">
        <v>1.5</v>
      </c>
      <c r="Q11" s="92">
        <f>L11</f>
        <v>4701</v>
      </c>
      <c r="R11" s="93">
        <f>Q11*P11</f>
        <v>7051.5</v>
      </c>
    </row>
    <row r="12" spans="2:21" ht="15" customHeight="1" x14ac:dyDescent="0.25">
      <c r="B12" s="114">
        <v>2</v>
      </c>
      <c r="C12" s="117" t="s">
        <v>719</v>
      </c>
      <c r="D12" s="118"/>
      <c r="E12" s="119"/>
      <c r="F12" s="52">
        <v>10</v>
      </c>
      <c r="G12" s="52" t="s">
        <v>21</v>
      </c>
      <c r="H12" s="111">
        <f t="shared" ref="H12:H28" si="1">VLOOKUP(B12,COTIZADO,8,FALSE)</f>
        <v>6609</v>
      </c>
      <c r="I12" s="112">
        <v>0</v>
      </c>
      <c r="J12" s="113">
        <f t="shared" si="0"/>
        <v>66090</v>
      </c>
      <c r="K12" s="28">
        <v>2</v>
      </c>
      <c r="L12" s="100">
        <v>4406</v>
      </c>
      <c r="M12" s="99"/>
      <c r="O12" s="100"/>
      <c r="P12" s="91">
        <v>1.5</v>
      </c>
      <c r="Q12" s="92">
        <f>L12</f>
        <v>4406</v>
      </c>
      <c r="R12" s="93">
        <f t="shared" ref="R12:R28" si="2">Q12*P12</f>
        <v>6609</v>
      </c>
    </row>
    <row r="13" spans="2:21" ht="15" customHeight="1" x14ac:dyDescent="0.25">
      <c r="B13" s="114">
        <v>3</v>
      </c>
      <c r="C13" s="117" t="s">
        <v>721</v>
      </c>
      <c r="D13" s="118"/>
      <c r="E13" s="119"/>
      <c r="F13" s="52">
        <v>4</v>
      </c>
      <c r="G13" s="52" t="s">
        <v>21</v>
      </c>
      <c r="H13" s="111">
        <f t="shared" si="1"/>
        <v>802.5</v>
      </c>
      <c r="I13" s="112">
        <v>0</v>
      </c>
      <c r="J13" s="113">
        <f t="shared" si="0"/>
        <v>3210</v>
      </c>
      <c r="K13" s="28">
        <v>3</v>
      </c>
      <c r="L13" s="99">
        <v>535</v>
      </c>
      <c r="M13" s="99"/>
      <c r="O13" s="100"/>
      <c r="P13" s="91">
        <v>1.5</v>
      </c>
      <c r="Q13" s="92">
        <f t="shared" ref="Q13:Q14" si="3">L13</f>
        <v>535</v>
      </c>
      <c r="R13" s="93">
        <f t="shared" si="2"/>
        <v>802.5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1.5</v>
      </c>
      <c r="Q14" s="92">
        <f t="shared" si="3"/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ref="Q15:Q18" si="4">L15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4"/>
        <v>0</v>
      </c>
      <c r="R16" s="93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si="4"/>
        <v>0</v>
      </c>
      <c r="R17" s="93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4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</v>
      </c>
      <c r="Q19" s="92">
        <f>N19</f>
        <v>0</v>
      </c>
      <c r="R19" s="93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>O20</f>
        <v>0</v>
      </c>
      <c r="R20" s="93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>O21</f>
        <v>0</v>
      </c>
      <c r="R21" s="93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>L22</f>
        <v>0</v>
      </c>
      <c r="R22" s="93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1.5</v>
      </c>
      <c r="Q23" s="92">
        <f>L23</f>
        <v>0</v>
      </c>
      <c r="R23" s="93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ref="Q24:Q27" si="5">S24</f>
        <v>0</v>
      </c>
      <c r="R24" s="93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>M25</f>
        <v>0</v>
      </c>
      <c r="R25" s="93">
        <f t="shared" si="2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5"/>
        <v>0</v>
      </c>
      <c r="R26" s="93">
        <f t="shared" si="2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5"/>
        <v>0</v>
      </c>
      <c r="R27" s="93">
        <f t="shared" si="2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97506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97506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18526.14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116032.14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6" sqref="B126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sagrande Motori Limita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2015-03-31T18:54:39Z</cp:lastPrinted>
  <dcterms:created xsi:type="dcterms:W3CDTF">2013-07-12T05:01:37Z</dcterms:created>
  <dcterms:modified xsi:type="dcterms:W3CDTF">2015-03-31T20:20:26Z</dcterms:modified>
</cp:coreProperties>
</file>