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5" i="1" l="1"/>
  <c r="Q14" i="1" l="1"/>
  <c r="Q16" i="1"/>
  <c r="Q17" i="1"/>
  <c r="Q18" i="1"/>
  <c r="Q19" i="1"/>
  <c r="Q11" i="1"/>
  <c r="Q22" i="1" l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<sst xmlns="http://schemas.openxmlformats.org/spreadsheetml/2006/main" count="1052" uniqueCount="722">
  <si>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</si>
  <si>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</si>
  <si>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</si>
  <si>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</si>
  <si>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</si>
  <si>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</si>
  <si>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</si>
  <si>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</si>
  <si>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</si>
  <si>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</si>
  <si>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</si>
  <si>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</si>
  <si>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</si>
  <si>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</si>
  <si>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</si>
  <si>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</si>
  <si>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</si>
  <si>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</si>
  <si>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</si>
  <si>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</si>
  <si>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</si>
  <si>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</si>
  <si>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</si>
  <si>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</si>
  <si>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</si>
  <si>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</si>
  <si>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</si>
  <si>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</si>
  <si>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</si>
  <si>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</si>
  <si>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</si>
  <si>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</si>
  <si>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</si>
  <si>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</si>
  <si>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</si>
  <si>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</si>
  <si>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</si>
  <si>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</si>
  <si>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</si>
  <si>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</si>
  <si>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</si>
  <si>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</si>
  <si>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</si>
  <si>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</si>
  <si>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</si>
  <si>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</si>
  <si>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</si>
  <si>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</si>
  <si>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</si>
  <si>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</si>
  <si>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</si>
  <si>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</si>
  <si>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</si>
  <si>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</si>
  <si>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</si>
  <si>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</si>
  <si>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</si>
  <si>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</si>
  <si>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</si>
  <si>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</si>
  <si>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</si>
  <si>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</si>
  <si>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</si>
  <si>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</si>
  <si>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</si>
  <si>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</si>
  <si>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</si>
  <si>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</si>
  <si>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</si>
  <si>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</si>
  <si>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</si>
  <si>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</si>
  <si>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</si>
  <si>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</si>
  <si>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</si>
  <si>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</si>
  <si>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</si>
  <si>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</si>
  <si>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</si>
  <si>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</si>
  <si>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</si>
  <si>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</si>
  <si>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</si>
  <si>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</si>
  <si>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</si>
  <si>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</si>
  <si>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</si>
  <si>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</si>
  <si>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</si>
  <si>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</si>
  <si>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</si>
  <si>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</si>
  <si>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</si>
  <si>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</si>
  <si>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</si>
  <si>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</si>
  <si>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</si>
  <si>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</si>
  <si>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</si>
  <si>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</si>
  <si>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</si>
  <si>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</si>
  <si>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</si>
  <si>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</si>
  <si>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</si>
  <si>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</si>
  <si>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</si>
  <si>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</si>
  <si>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</si>
  <si>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</si>
  <si>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</si>
  <si>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</si>
  <si>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</si>
  <si>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</si>
  <si>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</si>
  <si>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</si>
  <si>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</si>
  <si>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</si>
  <si>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</si>
  <si>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</si>
  <si>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</si>
  <si>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</si>
  <si>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</si>
  <si>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</si>
  <si>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</si>
  <si>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</si>
  <si>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</si>
  <si>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</si>
  <si>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</si>
  <si>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</si>
  <si>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</si>
  <si>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</si>
  <si>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</si>
  <si>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</si>
  <si>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</si>
  <si>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</si>
  <si>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</si>
  <si>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</si>
  <si>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</si>
  <si>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</si>
  <si>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</si>
  <si>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</si>
  <si>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</si>
  <si>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</si>
  <si>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</si>
  <si>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</si>
  <si>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</si>
  <si>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</si>
  <si>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</si>
  <si>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</si>
  <si>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</si>
  <si>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</si>
  <si>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</si>
  <si>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</si>
  <si>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</si>
  <si>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</si>
  <si>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</si>
  <si>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</si>
  <si>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</si>
  <si>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</si>
  <si>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</si>
  <si>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</si>
  <si>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</si>
  <si>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</si>
  <si>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</si>
  <si>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</si>
  <si>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</si>
  <si>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</si>
  <si>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</si>
  <si>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</si>
  <si>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</si>
  <si>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</si>
  <si>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</si>
  <si>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</si>
  <si>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</si>
  <si>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</si>
  <si>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</si>
  <si>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</si>
  <si>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</si>
  <si>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</si>
  <si>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</si>
  <si>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</si>
  <si>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</si>
  <si>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</si>
  <si>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</si>
  <si>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</si>
  <si>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</si>
  <si>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</si>
  <si>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</si>
  <si>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</si>
  <si>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</si>
  <si>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</si>
  <si>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</si>
  <si>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</si>
  <si>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</si>
  <si>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</si>
  <si>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</si>
  <si>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</si>
  <si>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</si>
  <si>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</si>
  <si>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</si>
  <si>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</si>
  <si>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</si>
  <si>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</si>
  <si>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</si>
  <si>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</si>
  <si>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</si>
  <si>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</si>
  <si>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</si>
  <si>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</si>
  <si>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</si>
  <si>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</si>
  <si>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</si>
  <si>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</si>
  <si>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</si>
  <si>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</si>
  <si>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</si>
  <si>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</si>
  <si>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</si>
  <si>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</si>
  <si>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</si>
  <si>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</si>
  <si>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</si>
  <si>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</si>
  <si>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</si>
  <si>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</si>
  <si>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</si>
  <si>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</si>
  <si>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</si>
  <si>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</si>
  <si>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</si>
  <si>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</si>
  <si>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</si>
  <si>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</si>
  <si>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</si>
  <si>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</si>
  <si>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</si>
  <si>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</si>
  <si>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</si>
  <si>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</si>
  <si>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</si>
  <si>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</si>
  <si>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</si>
  <si>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</si>
  <si>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</si>
  <si>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</si>
  <si>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</si>
  <si>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</si>
  <si>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</si>
  <si>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</si>
  <si>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</si>
  <si>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</si>
  <si>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</si>
  <si>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</si>
  <si>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</si>
  <si>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</si>
  <si>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</si>
  <si>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</si>
  <si>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</si>
  <si>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</si>
  <si>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</si>
  <si>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</si>
  <si>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</si>
  <si>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</si>
  <si>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</si>
  <si>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</si>
  <si>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</si>
  <si>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</si>
  <si>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</si>
  <si>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</si>
  <si>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</si>
  <si>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</si>
  <si>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</si>
  <si>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</si>
  <si>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</si>
  <si>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</si>
  <si>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</si>
  <si>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</si>
  <si>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</si>
  <si>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</si>
  <si>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</si>
  <si>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</si>
  <si>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</si>
  <si>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</si>
  <si>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</si>
  <si>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</si>
  <si>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</si>
  <si>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</si>
  <si>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</si>
  <si>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</si>
  <si>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</si>
  <si>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</si>
  <si>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</si>
  <si>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</si>
  <si>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</si>
  <si>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</si>
  <si>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</si>
  <si>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</si>
  <si>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</si>
  <si>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</si>
  <si>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</si>
  <si>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</si>
  <si>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</si>
  <si>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</si>
  <si>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</si>
  <si>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</si>
  <si>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</si>
  <si>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</si>
  <si>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</si>
  <si>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</si>
  <si>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</si>
  <si>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</si>
  <si>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</si>
  <si>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</si>
  <si>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</si>
  <si>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</si>
  <si>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</si>
  <si>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</si>
  <si>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</si>
  <si>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</si>
  <si>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</si>
  <si>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</si>
  <si>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</si>
  <si>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</si>
  <si>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</si>
  <si>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</si>
  <si>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</si>
  <si>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</si>
  <si>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</si>
  <si>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</si>
  <si>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</si>
  <si>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</si>
  <si>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</si>
  <si>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</si>
  <si>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</si>
  <si>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</si>
  <si>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</si>
  <si>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</si>
  <si>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</si>
  <si>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</si>
  <si>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</si>
  <si>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</si>
  <si>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</si>
  <si>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</si>
  <si>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</si>
  <si>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</si>
  <si>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</si>
  <si>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</si>
  <si>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</si>
  <si>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</si>
  <si>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</si>
  <si>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</si>
  <si>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</si>
  <si>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</si>
  <si>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</si>
  <si>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</si>
  <si>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</si>
  <si>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</si>
  <si>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</si>
  <si>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</si>
  <si>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</si>
  <si>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</si>
  <si>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</si>
  <si>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</si>
  <si>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</si>
  <si>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</si>
  <si>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</si>
  <si>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</si>
  <si>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</si>
  <si>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</si>
  <si>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</si>
  <si>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</si>
  <si>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</si>
  <si>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</si>
  <si>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</si>
  <si>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</si>
  <si>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</si>
  <si>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</si>
  <si>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</si>
  <si>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</si>
  <si>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</si>
  <si>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</si>
  <si>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</si>
  <si>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</si>
  <si>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</si>
  <si>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</si>
  <si>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</si>
  <si>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</si>
  <si>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</si>
  <si>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</si>
  <si>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</si>
  <si>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</si>
  <si>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</si>
  <si>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</si>
  <si>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</si>
  <si>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</si>
  <si>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</si>
  <si>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</si>
  <si>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</si>
  <si>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</si>
  <si>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</si>
  <si>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</si>
  <si>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</si>
  <si>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</si>
  <si>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</si>
  <si>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</si>
  <si>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</si>
  <si>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</si>
  <si>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</si>
  <si>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</si>
  <si>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</si>
  <si>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</si>
  <si>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</si>
  <si>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</si>
  <si>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</si>
  <si>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</si>
  <si>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</si>
  <si>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</si>
  <si>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</si>
  <si>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</si>
  <si>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</si>
  <si>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</si>
  <si>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</si>
  <si>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</si>
  <si>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</si>
  <si>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</si>
  <si>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</si>
  <si>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</si>
  <si>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</si>
  <si>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</si>
  <si>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</si>
  <si>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</si>
  <si>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</si>
  <si>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</si>
  <si>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</si>
  <si>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</si>
  <si>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</si>
  <si>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</si>
  <si>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</si>
  <si>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</si>
  <si>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</si>
  <si>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</si>
  <si>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</si>
  <si>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</si>
  <si>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</si>
  <si>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</si>
  <si>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</si>
  <si>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</si>
  <si>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</si>
  <si>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</si>
  <si>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</si>
  <si>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</si>
  <si>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</si>
  <si>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</si>
  <si>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</si>
  <si>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</si>
  <si>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</si>
  <si>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</si>
  <si>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</si>
  <si>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</si>
  <si>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</si>
  <si>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</si>
  <si>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</si>
  <si>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</si>
  <si>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</si>
  <si>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</si>
  <si>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</si>
  <si>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</si>
  <si>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</si>
  <si>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</si>
  <si>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</si>
  <si>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</si>
  <si>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</si>
  <si>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</si>
  <si>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</si>
  <si>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</si>
  <si>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</si>
  <si>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</si>
  <si>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</si>
  <si>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</si>
  <si>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</si>
  <si>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</si>
  <si>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</si>
  <si>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</si>
  <si>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</si>
  <si>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</si>
  <si>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</si>
  <si>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</si>
  <si>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</si>
  <si>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</si>
  <si>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</si>
  <si>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</si>
  <si>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</si>
  <si>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</si>
  <si>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</si>
  <si>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</si>
  <si>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</si>
  <si>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</si>
  <si>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</si>
  <si>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</si>
  <si>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</si>
  <si>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</si>
  <si>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</si>
  <si>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</si>
  <si>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</si>
  <si>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</si>
  <si>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</si>
  <si>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</si>
  <si>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</si>
  <si>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</si>
  <si>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</si>
  <si>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</si>
  <si>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</si>
  <si>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</si>
  <si>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</si>
  <si>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</si>
  <si>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</si>
  <si>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</si>
  <si>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</si>
  <si>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</si>
  <si>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</si>
  <si>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</si>
  <si>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</si>
  <si>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</si>
  <si>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</si>
  <si>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</si>
  <si>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</si>
  <si>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</si>
  <si>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</si>
  <si>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</si>
  <si>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</si>
  <si>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</si>
  <si>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</si>
  <si>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</si>
  <si>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</si>
  <si>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</si>
  <si>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</si>
  <si>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</si>
  <si>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</si>
  <si>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</si>
  <si>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</si>
  <si>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</si>
  <si>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</si>
  <si>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</si>
  <si>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</si>
  <si>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</si>
  <si>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</si>
  <si>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</si>
  <si>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</si>
  <si>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</si>
  <si>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</si>
  <si>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</si>
  <si>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</si>
  <si>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</si>
  <si>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</si>
  <si>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</si>
  <si>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</si>
  <si>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</si>
  <si>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</si>
  <si>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</si>
  <si>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</si>
  <si>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</si>
  <si>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</si>
  <si>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</si>
  <si>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</si>
  <si>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</si>
  <si>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</si>
  <si>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</si>
  <si>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</si>
  <si>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</si>
  <si>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</si>
  <si>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</si>
  <si>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</si>
  <si>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</si>
  <si>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</si>
  <si>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</si>
  <si>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</si>
  <si>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</si>
  <si>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</si>
  <si>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</si>
  <si>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</si>
  <si>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</si>
  <si>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</si>
  <si>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</si>
  <si>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</si>
  <si>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</si>
  <si>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</si>
  <si>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</si>
  <si>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</si>
  <si>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</si>
  <si>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</si>
  <si>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</si>
  <si>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</si>
  <si>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</si>
  <si>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</si>
  <si>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</si>
  <si>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</si>
  <si>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</si>
  <si>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</si>
  <si>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</si>
  <si>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</si>
  <si>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</si>
  <si>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</si>
  <si>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</si>
  <si>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</si>
  <si>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</si>
  <si>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</si>
  <si>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</si>
  <si>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</si>
  <si>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</si>
  <si>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</si>
  <si>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</si>
  <si>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</si>
  <si>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</si>
  <si>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</si>
  <si>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</si>
  <si>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</si>
  <si>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</si>
  <si>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</si>
  <si>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</si>
  <si>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</si>
  <si>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</si>
  <si>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</si>
  <si>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</si>
  <si>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</si>
  <si>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</si>
  <si>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</si>
  <si>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</si>
  <si>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</si>
  <si>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</si>
  <si>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</si>
  <si>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</si>
  <si>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</si>
  <si>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</si>
  <si>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</si>
  <si>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</si>
  <si>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</si>
  <si>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</si>
  <si>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</si>
  <si>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</si>
  <si>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</si>
  <si>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</si>
  <si>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</si>
  <si>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</si>
  <si>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</si>
  <si>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</si>
  <si>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</si>
  <si>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</si>
  <si>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</si>
  <si>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</si>
  <si>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</si>
  <si>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</si>
  <si>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</si>
  <si>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</si>
  <si>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</si>
  <si>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</si>
  <si>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</si>
  <si>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</si>
  <si>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</si>
  <si>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</si>
  <si>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</si>
  <si>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</si>
  <si>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</si>
  <si>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</si>
  <si>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</si>
  <si>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</si>
  <si>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</si>
  <si>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</si>
  <si>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</si>
  <si>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</si>
  <si>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</si>
  <si>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</si>
  <si>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</si>
  <si>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</si>
  <si>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</si>
  <si>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</si>
  <si>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</si>
  <si>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</si>
  <si>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</si>
  <si>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</si>
  <si>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</si>
  <si>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</si>
  <si>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</si>
  <si>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</si>
  <si>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</si>
  <si>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</si>
  <si>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</si>
  <si>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</si>
  <si>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</si>
  <si>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</si>
  <si>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</si>
  <si>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</si>
  <si>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</si>
  <si>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</si>
  <si>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</si>
  <si>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</si>
  <si>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</si>
  <si>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</si>
  <si>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</si>
  <si>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</si>
  <si>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</si>
  <si>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</si>
  <si>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</si>
  <si>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</si>
  <si>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</si>
  <si>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</si>
  <si>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</si>
  <si>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</si>
  <si>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</si>
  <si>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</si>
  <si>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</si>
  <si>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</si>
  <si>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</si>
  <si>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</si>
  <si>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</si>
  <si>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</si>
  <si>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</si>
  <si>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</si>
  <si>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Jgo. Enzunchadora Plástica 1/2"</t>
  </si>
  <si>
    <t>Zuncho PP 12mm * 0.50mm * 2.500m (Blanco)</t>
  </si>
  <si>
    <t>Sellos metalicos 1/2 Galvanizado*10 Kgs.</t>
  </si>
  <si>
    <t>sealtec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</si>
</sst>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30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4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2306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0" t="str">
        <f>VLOOKUP(D4,CLIENTES,4,FALSE)</f>
        <v>AV. Las Torres 6108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2" t="str">
        <f>VLOOKUP(D4,CLIENTES,5,FALSE)</f>
        <v>Peñalolen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>
        <f>VLOOKUP(D4,CLIENTES,8,FALSE)</f>
        <v>0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42040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721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718</v>
      </c>
      <c r="D11" s="114"/>
      <c r="E11" s="115"/>
      <c r="F11" s="107">
        <v>1</v>
      </c>
      <c r="G11" s="107" t="s">
        <v>21</v>
      </c>
      <c r="H11" s="108">
        <f t="shared" ref="H11:H28" si="0">VLOOKUP(B11,COTIZADO,8,FALSE)</f>
        <v>66750</v>
      </c>
      <c r="I11" s="110">
        <v>0</v>
      </c>
      <c r="J11" s="109">
        <f t="shared" ref="J11:J28" si="1">F11*H11*(1-I11/100)</f>
        <v>66750</v>
      </c>
      <c r="K11" s="28">
        <v>1</v>
      </c>
      <c r="L11" s="99">
        <v>44500</v>
      </c>
      <c r="M11" s="99"/>
      <c r="N11" s="100"/>
      <c r="O11" s="100"/>
      <c r="P11" s="91">
        <v>1.5</v>
      </c>
      <c r="Q11" s="92">
        <f t="shared" ref="Q11:Q13" si="2">L11</f>
        <v>44500</v>
      </c>
      <c r="R11" s="93">
        <f>Q11*P11</f>
        <v>66750</v>
      </c>
      <c r="S11" s="84">
        <f t="shared" ref="S11:S24" si="3">H11/0.9</f>
        <v>74166.666666666672</v>
      </c>
    </row>
    <row r="12" spans="2:21" ht="15" customHeight="1" x14ac:dyDescent="0.25">
      <c r="B12" s="126">
        <v>2</v>
      </c>
      <c r="C12" s="113" t="s">
        <v>719</v>
      </c>
      <c r="D12" s="114"/>
      <c r="E12" s="115"/>
      <c r="F12" s="52">
        <v>1</v>
      </c>
      <c r="G12" s="52" t="s">
        <v>21</v>
      </c>
      <c r="H12" s="123">
        <f t="shared" si="0"/>
        <v>27450</v>
      </c>
      <c r="I12" s="124">
        <v>0</v>
      </c>
      <c r="J12" s="125">
        <f t="shared" si="1"/>
        <v>27450</v>
      </c>
      <c r="K12" s="28">
        <v>2</v>
      </c>
      <c r="L12" s="99">
        <v>18300</v>
      </c>
      <c r="M12" s="99"/>
      <c r="N12" s="100"/>
      <c r="O12" s="100"/>
      <c r="P12" s="91">
        <v>1.5</v>
      </c>
      <c r="Q12" s="92">
        <f t="shared" si="2"/>
        <v>18300</v>
      </c>
      <c r="R12" s="93">
        <f t="shared" ref="R12:R28" si="4">Q12*P12</f>
        <v>27450</v>
      </c>
      <c r="S12" s="84">
        <f t="shared" si="3"/>
        <v>30500</v>
      </c>
    </row>
    <row r="13" spans="2:21" ht="15" customHeight="1" x14ac:dyDescent="0.25">
      <c r="B13" s="126">
        <v>3</v>
      </c>
      <c r="C13" s="113" t="s">
        <v>720</v>
      </c>
      <c r="D13" s="114"/>
      <c r="E13" s="115"/>
      <c r="F13" s="52">
        <v>1</v>
      </c>
      <c r="G13" s="52" t="s">
        <v>21</v>
      </c>
      <c r="H13" s="123">
        <f t="shared" si="0"/>
        <v>25425</v>
      </c>
      <c r="I13" s="124">
        <v>0</v>
      </c>
      <c r="J13" s="125">
        <f t="shared" si="1"/>
        <v>25425</v>
      </c>
      <c r="K13" s="28">
        <v>3</v>
      </c>
      <c r="L13" s="99">
        <v>16950</v>
      </c>
      <c r="M13" s="99"/>
      <c r="N13" s="100"/>
      <c r="O13" s="100"/>
      <c r="P13" s="91">
        <v>1.5</v>
      </c>
      <c r="Q13" s="92">
        <f t="shared" si="2"/>
        <v>16950</v>
      </c>
      <c r="R13" s="93">
        <f t="shared" si="4"/>
        <v>25425</v>
      </c>
      <c r="S13" s="84">
        <f t="shared" si="3"/>
        <v>28250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0"/>
        <v>0</v>
      </c>
      <c r="I14" s="88">
        <v>0</v>
      </c>
      <c r="J14" s="89">
        <f t="shared" si="1"/>
        <v>0</v>
      </c>
      <c r="K14" s="28">
        <v>4</v>
      </c>
      <c r="L14" s="99"/>
      <c r="M14" s="99"/>
      <c r="N14" s="100"/>
      <c r="P14" s="91">
        <v>1.5</v>
      </c>
      <c r="Q14" s="92">
        <f t="shared" ref="Q14:Q19" si="5">L14</f>
        <v>0</v>
      </c>
      <c r="R14" s="93">
        <f t="shared" si="4"/>
        <v>0</v>
      </c>
      <c r="S14" s="84">
        <f t="shared" si="3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0"/>
        <v>0</v>
      </c>
      <c r="I15" s="88">
        <v>0</v>
      </c>
      <c r="J15" s="89">
        <f t="shared" si="1"/>
        <v>0</v>
      </c>
      <c r="K15" s="83">
        <v>5</v>
      </c>
      <c r="L15" s="99"/>
      <c r="M15" s="99"/>
      <c r="N15" s="100"/>
      <c r="O15" s="100"/>
      <c r="P15" s="91">
        <v>1</v>
      </c>
      <c r="Q15" s="92">
        <f>M15</f>
        <v>0</v>
      </c>
      <c r="R15" s="94">
        <f t="shared" si="4"/>
        <v>0</v>
      </c>
      <c r="S15" s="84">
        <f t="shared" si="3"/>
        <v>0</v>
      </c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0"/>
        <v>0</v>
      </c>
      <c r="I16" s="88">
        <v>0</v>
      </c>
      <c r="J16" s="89">
        <f t="shared" si="1"/>
        <v>0</v>
      </c>
      <c r="K16" s="28">
        <v>6</v>
      </c>
      <c r="L16" s="99"/>
      <c r="M16" s="100"/>
      <c r="N16" s="100"/>
      <c r="O16" s="100"/>
      <c r="P16" s="91">
        <v>1.5</v>
      </c>
      <c r="Q16" s="92">
        <f t="shared" si="5"/>
        <v>0</v>
      </c>
      <c r="R16" s="93">
        <f t="shared" si="4"/>
        <v>0</v>
      </c>
      <c r="S16" s="84">
        <f t="shared" si="3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1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 t="shared" si="5"/>
        <v>0</v>
      </c>
      <c r="R17" s="93">
        <f t="shared" si="4"/>
        <v>0</v>
      </c>
      <c r="S17" s="84">
        <f t="shared" si="3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 t="shared" si="5"/>
        <v>0</v>
      </c>
      <c r="R18" s="94">
        <f t="shared" si="4"/>
        <v>0</v>
      </c>
      <c r="S18" s="84">
        <f t="shared" si="3"/>
        <v>0</v>
      </c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 t="shared" si="5"/>
        <v>0</v>
      </c>
      <c r="R19" s="93">
        <f t="shared" si="4"/>
        <v>0</v>
      </c>
      <c r="S19" s="84">
        <f t="shared" si="3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6">L20</f>
        <v>0</v>
      </c>
      <c r="R20" s="93">
        <f t="shared" si="4"/>
        <v>0</v>
      </c>
      <c r="S20" s="84">
        <f t="shared" si="3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4"/>
        <v>0</v>
      </c>
      <c r="S21" s="84">
        <f t="shared" si="3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4"/>
        <v>0</v>
      </c>
      <c r="S22" s="84">
        <f t="shared" si="3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3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3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119625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119625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22728.75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142353.75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2015-02-05T19:42:22Z</cp:lastPrinted>
  <dcterms:created xsi:type="dcterms:W3CDTF">2013-07-12T05:01:37Z</dcterms:created>
  <dcterms:modified xsi:type="dcterms:W3CDTF">2015-02-05T21:03:51Z</dcterms:modified>
</cp:coreProperties>
</file>