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 l="1"/>
  <c r="Q13" i="1" l="1"/>
  <c r="Q15" i="1" l="1"/>
  <c r="Q14" i="1" l="1"/>
  <c r="Q18" i="1" l="1"/>
  <c r="Q17" i="1"/>
  <c r="Q16" i="1" l="1"/>
  <c r="Q19" i="1" l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<sst xmlns="http://schemas.openxmlformats.org/spreadsheetml/2006/main" count="1047" uniqueCount="719">
  <si>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</si>
  <si>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</si>
  <si>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</si>
  <si>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</si>
  <si>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</si>
  <si>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</si>
  <si>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</si>
  <si>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</si>
  <si>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</si>
  <si>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</si>
  <si>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</si>
  <si>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</si>
  <si>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</si>
  <si>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</si>
  <si>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</si>
  <si>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</si>
  <si>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</si>
  <si>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</si>
  <si>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</si>
  <si>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</si>
  <si>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</si>
  <si>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</si>
  <si>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</si>
  <si>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</si>
  <si>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</si>
  <si>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</si>
  <si>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</si>
  <si>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</si>
  <si>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</si>
  <si>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</si>
  <si>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</si>
  <si>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</si>
  <si>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</si>
  <si>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</si>
  <si>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</si>
  <si>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</si>
  <si>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</si>
  <si>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</si>
  <si>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</si>
  <si>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</si>
  <si>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</si>
  <si>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</si>
  <si>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</si>
  <si>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</si>
  <si>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</si>
  <si>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</si>
  <si>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</si>
  <si>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</si>
  <si>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</si>
  <si>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</si>
  <si>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</si>
  <si>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</si>
  <si>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</si>
  <si>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</si>
  <si>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</si>
  <si>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</si>
  <si>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</si>
  <si>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</si>
  <si>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</si>
  <si>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</si>
  <si>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</si>
  <si>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</si>
  <si>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</si>
  <si>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</si>
  <si>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</si>
  <si>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</si>
  <si>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</si>
  <si>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</si>
  <si>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</si>
  <si>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</si>
  <si>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</si>
  <si>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</si>
  <si>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</si>
  <si>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</si>
  <si>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</si>
  <si>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</si>
  <si>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</si>
  <si>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</si>
  <si>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</si>
  <si>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</si>
  <si>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</si>
  <si>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</si>
  <si>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</si>
  <si>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</si>
  <si>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</si>
  <si>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</si>
  <si>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</si>
  <si>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</si>
  <si>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</si>
  <si>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</si>
  <si>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</si>
  <si>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</si>
  <si>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</si>
  <si>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</si>
  <si>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</si>
  <si>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</si>
  <si>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</si>
  <si>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</si>
  <si>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</si>
  <si>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</si>
  <si>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</si>
  <si>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</si>
  <si>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</si>
  <si>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</si>
  <si>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</si>
  <si>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</si>
  <si>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</si>
  <si>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</si>
  <si>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</si>
  <si>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</si>
  <si>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</si>
  <si>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</si>
  <si>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</si>
  <si>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</si>
  <si>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</si>
  <si>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</si>
  <si>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</si>
  <si>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</si>
  <si>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</si>
  <si>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</si>
  <si>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</si>
  <si>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</si>
  <si>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</si>
  <si>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</si>
  <si>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</si>
  <si>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</si>
  <si>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</si>
  <si>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</si>
  <si>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</si>
  <si>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</si>
  <si>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</si>
  <si>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</si>
  <si>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</si>
  <si>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</si>
  <si>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</si>
  <si>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</si>
  <si>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</si>
  <si>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</si>
  <si>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</si>
  <si>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</si>
  <si>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</si>
  <si>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</si>
  <si>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</si>
  <si>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</si>
  <si>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</si>
  <si>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</si>
  <si>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</si>
  <si>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</si>
  <si>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</si>
  <si>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</si>
  <si>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</si>
  <si>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</si>
  <si>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</si>
  <si>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</si>
  <si>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</si>
  <si>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</si>
  <si>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</si>
  <si>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</si>
  <si>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</si>
  <si>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</si>
  <si>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</si>
  <si>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</si>
  <si>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</si>
  <si>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</si>
  <si>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</si>
  <si>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</si>
  <si>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</si>
  <si>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</si>
  <si>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</si>
  <si>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</si>
  <si>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</si>
  <si>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</si>
  <si>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</si>
  <si>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</si>
  <si>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</si>
  <si>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</si>
  <si>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</si>
  <si>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</si>
  <si>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</si>
  <si>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</si>
  <si>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</si>
  <si>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</si>
  <si>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</si>
  <si>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</si>
  <si>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</si>
  <si>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</si>
  <si>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</si>
  <si>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</si>
  <si>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</si>
  <si>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</si>
  <si>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</si>
  <si>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</si>
  <si>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</si>
  <si>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</si>
  <si>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</si>
  <si>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</si>
  <si>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</si>
  <si>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</si>
  <si>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</si>
  <si>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</si>
  <si>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</si>
  <si>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</si>
  <si>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</si>
  <si>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</si>
  <si>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</si>
  <si>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</si>
  <si>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</si>
  <si>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</si>
  <si>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</si>
  <si>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</si>
  <si>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</si>
  <si>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</si>
  <si>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</si>
  <si>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</si>
  <si>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</si>
  <si>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</si>
  <si>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</si>
  <si>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</si>
  <si>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</si>
  <si>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</si>
  <si>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</si>
  <si>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</si>
  <si>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</si>
  <si>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</si>
  <si>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</si>
  <si>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</si>
  <si>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</si>
  <si>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</si>
  <si>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</si>
  <si>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</si>
  <si>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</si>
  <si>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</si>
  <si>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</si>
  <si>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</si>
  <si>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</si>
  <si>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</si>
  <si>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</si>
  <si>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</si>
  <si>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</si>
  <si>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</si>
  <si>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</si>
  <si>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</si>
  <si>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</si>
  <si>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</si>
  <si>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</si>
  <si>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</si>
  <si>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</si>
  <si>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</si>
  <si>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</si>
  <si>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</si>
  <si>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</si>
  <si>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</si>
  <si>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</si>
  <si>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</si>
  <si>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</si>
  <si>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</si>
  <si>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</si>
  <si>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</si>
  <si>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</si>
  <si>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</si>
  <si>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</si>
  <si>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</si>
  <si>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</si>
  <si>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</si>
  <si>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</si>
  <si>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</si>
  <si>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</si>
  <si>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</si>
  <si>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</si>
  <si>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</si>
  <si>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</si>
  <si>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</si>
  <si>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</si>
  <si>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</si>
  <si>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</si>
  <si>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</si>
  <si>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</si>
  <si>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</si>
  <si>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</si>
  <si>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</si>
  <si>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</si>
  <si>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</si>
  <si>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</si>
  <si>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</si>
  <si>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</si>
  <si>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</si>
  <si>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</si>
  <si>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</si>
  <si>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</si>
  <si>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</si>
  <si>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</si>
  <si>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</si>
  <si>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</si>
  <si>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</si>
  <si>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</si>
  <si>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</si>
  <si>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</si>
  <si>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</si>
  <si>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</si>
  <si>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</si>
  <si>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</si>
  <si>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</si>
  <si>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</si>
  <si>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</si>
  <si>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</si>
  <si>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</si>
  <si>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</si>
  <si>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</si>
  <si>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</si>
  <si>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</si>
  <si>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</si>
  <si>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</si>
  <si>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</si>
  <si>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</si>
  <si>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</si>
  <si>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</si>
  <si>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</si>
  <si>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</si>
  <si>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</si>
  <si>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</si>
  <si>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</si>
  <si>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</si>
  <si>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</si>
  <si>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</si>
  <si>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</si>
  <si>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</si>
  <si>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</si>
  <si>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</si>
  <si>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</si>
  <si>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</si>
  <si>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</si>
  <si>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</si>
  <si>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</si>
  <si>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</si>
  <si>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</si>
  <si>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</si>
  <si>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</si>
  <si>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</si>
  <si>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</si>
  <si>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</si>
  <si>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</si>
  <si>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</si>
  <si>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</si>
  <si>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</si>
  <si>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</si>
  <si>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</si>
  <si>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</si>
  <si>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</si>
  <si>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</si>
  <si>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</si>
  <si>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</si>
  <si>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</si>
  <si>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</si>
  <si>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</si>
  <si>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</si>
  <si>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</si>
  <si>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</si>
  <si>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</si>
  <si>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</si>
  <si>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</si>
  <si>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</si>
  <si>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</si>
  <si>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</si>
  <si>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</si>
  <si>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</si>
  <si>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</si>
  <si>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</si>
  <si>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</si>
  <si>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</si>
  <si>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</si>
  <si>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</si>
  <si>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</si>
  <si>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</si>
  <si>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</si>
  <si>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</si>
  <si>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</si>
  <si>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</si>
  <si>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</si>
  <si>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</si>
  <si>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</si>
  <si>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</si>
  <si>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</si>
  <si>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</si>
  <si>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</si>
  <si>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</si>
  <si>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</si>
  <si>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</si>
  <si>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</si>
  <si>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</si>
  <si>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</si>
  <si>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</si>
  <si>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</si>
  <si>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</si>
  <si>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</si>
  <si>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</si>
  <si>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</si>
  <si>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</si>
  <si>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</si>
  <si>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</si>
  <si>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</si>
  <si>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</si>
  <si>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</si>
  <si>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</si>
  <si>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</si>
  <si>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</si>
  <si>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</si>
  <si>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</si>
  <si>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</si>
  <si>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</si>
  <si>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</si>
  <si>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</si>
  <si>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</si>
  <si>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</si>
  <si>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</si>
  <si>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</si>
  <si>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</si>
  <si>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</si>
  <si>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</si>
  <si>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</si>
  <si>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</si>
  <si>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</si>
  <si>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</si>
  <si>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</si>
  <si>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</si>
  <si>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</si>
  <si>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</si>
  <si>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</si>
  <si>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</si>
  <si>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</si>
  <si>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</si>
  <si>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</si>
  <si>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</si>
  <si>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</si>
  <si>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</si>
  <si>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</si>
  <si>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</si>
  <si>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</si>
  <si>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</si>
  <si>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</si>
  <si>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</si>
  <si>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</si>
  <si>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</si>
  <si>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</si>
  <si>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</si>
  <si>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</si>
  <si>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</si>
  <si>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</si>
  <si>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</si>
  <si>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</si>
  <si>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</si>
  <si>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</si>
  <si>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</si>
  <si>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</si>
  <si>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</si>
  <si>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</si>
  <si>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</si>
  <si>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</si>
  <si>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</si>
  <si>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</si>
  <si>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</si>
  <si>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</si>
  <si>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</si>
  <si>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</si>
  <si>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</si>
  <si>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</si>
  <si>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</si>
  <si>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</si>
  <si>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</si>
  <si>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</si>
  <si>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</si>
  <si>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</si>
  <si>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</si>
  <si>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</si>
  <si>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</si>
  <si>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</si>
  <si>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</si>
  <si>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</si>
  <si>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</si>
  <si>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</si>
  <si>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</si>
  <si>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</si>
  <si>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</si>
  <si>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</si>
  <si>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</si>
  <si>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</si>
  <si>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</si>
  <si>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</si>
  <si>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</si>
  <si>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</si>
  <si>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</si>
  <si>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</si>
  <si>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</si>
  <si>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</si>
  <si>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</si>
  <si>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</si>
  <si>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</si>
  <si>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</si>
  <si>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</si>
  <si>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</si>
  <si>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</si>
  <si>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</si>
  <si>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</si>
  <si>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</si>
  <si>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</si>
  <si>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</si>
  <si>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</si>
  <si>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</si>
  <si>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</si>
  <si>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</si>
  <si>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</si>
  <si>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</si>
  <si>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</si>
  <si>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</si>
  <si>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</si>
  <si>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</si>
  <si>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</si>
  <si>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</si>
  <si>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</si>
  <si>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</si>
  <si>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</si>
  <si>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</si>
  <si>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</si>
  <si>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</si>
  <si>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</si>
  <si>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</si>
  <si>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</si>
  <si>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</si>
  <si>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</si>
  <si>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</si>
  <si>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</si>
  <si>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</si>
  <si>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</si>
  <si>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</si>
  <si>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</si>
  <si>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</si>
  <si>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</si>
  <si>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</si>
  <si>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</si>
  <si>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</si>
  <si>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</si>
  <si>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</si>
  <si>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</si>
  <si>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</si>
  <si>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</si>
  <si>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</si>
  <si>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</si>
  <si>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</si>
  <si>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</si>
  <si>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</si>
  <si>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</si>
  <si>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</si>
  <si>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</si>
  <si>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</si>
  <si>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</si>
  <si>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</si>
  <si>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</si>
  <si>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</si>
  <si>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</si>
  <si>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</si>
  <si>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</si>
  <si>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</si>
  <si>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</si>
  <si>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</si>
  <si>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</si>
  <si>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</si>
  <si>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</si>
  <si>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</si>
  <si>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</si>
  <si>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</si>
  <si>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</si>
  <si>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</si>
  <si>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</si>
  <si>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</si>
  <si>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</si>
  <si>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</si>
  <si>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</si>
  <si>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</si>
  <si>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</si>
  <si>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</si>
  <si>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</si>
  <si>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</si>
  <si>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</si>
  <si>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</si>
  <si>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</si>
  <si>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</si>
  <si>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</si>
  <si>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</si>
  <si>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</si>
  <si>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</si>
  <si>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</si>
  <si>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</si>
  <si>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</si>
  <si>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</si>
  <si>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</si>
  <si>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</si>
  <si>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</si>
  <si>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</si>
  <si>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</si>
  <si>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</si>
  <si>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</si>
  <si>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</si>
  <si>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</si>
  <si>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</si>
  <si>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</si>
  <si>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</si>
  <si>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</si>
  <si>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</si>
  <si>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</si>
  <si>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</si>
  <si>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</si>
  <si>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</si>
  <si>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</si>
  <si>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</si>
  <si>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</si>
  <si>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</si>
  <si>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</si>
  <si>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</si>
  <si>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</si>
  <si>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</si>
  <si>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</si>
  <si>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</si>
  <si>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</si>
  <si>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</si>
  <si>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</si>
  <si>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</si>
  <si>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</si>
  <si>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</si>
  <si>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</si>
  <si>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</si>
  <si>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</si>
  <si>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</si>
  <si>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</si>
  <si>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</si>
  <si>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</si>
  <si>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</si>
  <si>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</si>
  <si>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</si>
  <si>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</si>
  <si>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</si>
  <si>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</si>
  <si>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</si>
  <si>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</si>
  <si>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</si>
  <si>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</si>
  <si>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</si>
  <si>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</si>
  <si>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</si>
  <si>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</si>
  <si>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</si>
  <si>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</si>
  <si>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</si>
  <si>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</si>
  <si>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</si>
  <si>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</si>
  <si>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</si>
  <si>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</si>
  <si>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</si>
  <si>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</si>
  <si>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</si>
  <si>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</si>
  <si>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</si>
  <si>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</si>
  <si>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</si>
  <si>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</si>
  <si>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</si>
  <si>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</si>
  <si>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</si>
  <si>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</si>
  <si>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</si>
  <si>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</si>
  <si>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</si>
  <si>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</si>
  <si>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</si>
  <si>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</si>
  <si>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</si>
  <si>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</si>
  <si>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</si>
  <si>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</si>
  <si>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</si>
  <si>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</si>
  <si>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</si>
  <si>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</si>
  <si>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</si>
  <si>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</si>
  <si>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</si>
  <si>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</si>
  <si>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</si>
  <si>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</si>
  <si>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</si>
  <si>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</si>
  <si>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</si>
  <si>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</si>
  <si>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</si>
  <si>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</si>
  <si>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</si>
  <si>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</si>
  <si>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</si>
  <si>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</si>
  <si>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</si>
  <si>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</si>
  <si>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</si>
  <si>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</si>
  <si>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</si>
  <si>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</si>
  <si>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</si>
  <si>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</si>
  <si>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</si>
  <si>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</si>
  <si>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</si>
  <si>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</si>
  <si>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</si>
  <si>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</si>
  <si>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</si>
  <si>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</si>
  <si>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</si>
  <si>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</si>
  <si>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</si>
  <si>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</si>
  <si>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GABINETE ELECTRICO 400x300x200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</si>
</sst>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4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2239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 xml:space="preserve"> Avenida Américo Vespucio 2760-B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2" t="str">
        <f>VLOOKUP(D4,CLIENTES,5,FALSE)</f>
        <v>CONCHALI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42025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718</v>
      </c>
      <c r="D11" s="114"/>
      <c r="E11" s="115"/>
      <c r="F11" s="107">
        <v>1</v>
      </c>
      <c r="G11" s="107" t="s">
        <v>21</v>
      </c>
      <c r="H11" s="108">
        <f t="shared" ref="H11:H28" si="0">VLOOKUP(B11,COTIZADO,8,FALSE)</f>
        <v>29992.5</v>
      </c>
      <c r="I11" s="110">
        <v>0</v>
      </c>
      <c r="J11" s="109">
        <f t="shared" ref="J11:J28" si="1">F11*H11*(1-I11/100)</f>
        <v>29992.5</v>
      </c>
      <c r="K11" s="28">
        <v>1</v>
      </c>
      <c r="L11" s="99">
        <v>19995</v>
      </c>
      <c r="M11" s="99"/>
      <c r="N11" s="100"/>
      <c r="O11" s="100"/>
      <c r="P11" s="91">
        <v>1.5</v>
      </c>
      <c r="Q11" s="92">
        <f>L11</f>
        <v>19995</v>
      </c>
      <c r="R11" s="93">
        <f>Q11*P11</f>
        <v>29992.5</v>
      </c>
      <c r="S11" s="84">
        <f t="shared" ref="S11:S24" si="2">H11/0.9</f>
        <v>33325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si="0"/>
        <v>0</v>
      </c>
      <c r="I12" s="88">
        <v>0</v>
      </c>
      <c r="J12" s="89">
        <f t="shared" si="1"/>
        <v>0</v>
      </c>
      <c r="K12" s="28">
        <v>2</v>
      </c>
      <c r="L12" s="99"/>
      <c r="M12" s="99"/>
      <c r="N12" s="100"/>
      <c r="O12" s="100"/>
      <c r="P12" s="91">
        <v>1.5</v>
      </c>
      <c r="Q12" s="92">
        <f>M12</f>
        <v>0</v>
      </c>
      <c r="R12" s="93">
        <f t="shared" ref="R12:R28" si="3">Q12*P12</f>
        <v>0</v>
      </c>
      <c r="S12" s="84">
        <f t="shared" si="2"/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0"/>
        <v>0</v>
      </c>
      <c r="I13" s="88">
        <v>0</v>
      </c>
      <c r="J13" s="89">
        <f t="shared" si="1"/>
        <v>0</v>
      </c>
      <c r="K13" s="28">
        <v>3</v>
      </c>
      <c r="L13" s="99"/>
      <c r="M13" s="99"/>
      <c r="N13" s="100"/>
      <c r="O13" s="100"/>
      <c r="P13" s="91">
        <v>1.5</v>
      </c>
      <c r="Q13" s="92">
        <f>L13</f>
        <v>0</v>
      </c>
      <c r="R13" s="93">
        <f t="shared" si="3"/>
        <v>0</v>
      </c>
      <c r="S13" s="84">
        <f t="shared" si="2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1.5</v>
      </c>
      <c r="Q14" s="92">
        <f t="shared" ref="Q14:Q15" si="4">L14</f>
        <v>0</v>
      </c>
      <c r="R14" s="93">
        <f t="shared" si="3"/>
        <v>0</v>
      </c>
      <c r="S14" s="84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4"/>
        <v>0</v>
      </c>
      <c r="R15" s="94">
        <f t="shared" si="3"/>
        <v>0</v>
      </c>
      <c r="S15" s="84">
        <f t="shared" si="2"/>
        <v>0</v>
      </c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ref="Q16" si="5">L16</f>
        <v>0</v>
      </c>
      <c r="R16" s="93">
        <f t="shared" si="3"/>
        <v>0</v>
      </c>
      <c r="S16" s="84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L17</f>
        <v>0</v>
      </c>
      <c r="R17" s="93">
        <f t="shared" si="3"/>
        <v>0</v>
      </c>
      <c r="S17" s="84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N18</f>
        <v>0</v>
      </c>
      <c r="R18" s="94">
        <f t="shared" si="3"/>
        <v>0</v>
      </c>
      <c r="S18" s="84">
        <f t="shared" si="2"/>
        <v>0</v>
      </c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L19</f>
        <v>0</v>
      </c>
      <c r="R19" s="93">
        <f t="shared" si="3"/>
        <v>0</v>
      </c>
      <c r="S19" s="84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6">L20</f>
        <v>0</v>
      </c>
      <c r="R20" s="93">
        <f t="shared" si="3"/>
        <v>0</v>
      </c>
      <c r="S20" s="84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3"/>
        <v>0</v>
      </c>
      <c r="S21" s="84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3"/>
        <v>0</v>
      </c>
      <c r="S22" s="84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3"/>
        <v>0</v>
      </c>
      <c r="S23" s="84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3"/>
        <v>0</v>
      </c>
      <c r="S24" s="84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3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3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3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29992.5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29992.5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5698.5749999999998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35691.074999999997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2015-01-21T13:39:30Z</cp:lastPrinted>
  <dcterms:created xsi:type="dcterms:W3CDTF">2013-07-12T05:01:37Z</dcterms:created>
  <dcterms:modified xsi:type="dcterms:W3CDTF">2015-01-21T13:44:06Z</dcterms:modified>
</cp:coreProperties>
</file>