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1" i="1"/>
  <c r="Q15" i="1" l="1"/>
  <c r="Q12" i="1" l="1"/>
  <c r="Q14" i="1" l="1"/>
  <c r="Q18" i="1" l="1"/>
  <c r="Q17" i="1"/>
  <c r="Q16" i="1" l="1"/>
  <c r="Q19" i="1" l="1"/>
  <c r="Q22" i="1" l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<sst xmlns="http://schemas.openxmlformats.org/spreadsheetml/2006/main" count="1053" uniqueCount="723">
  <si>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</si>
  <si>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</si>
  <si>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</si>
  <si>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</si>
  <si>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</si>
  <si>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</si>
  <si>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</si>
  <si>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</si>
  <si>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</si>
  <si>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</si>
  <si>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</si>
  <si>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</si>
  <si>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</si>
  <si>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</si>
  <si>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</si>
  <si>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</si>
  <si>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</si>
  <si>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</si>
  <si>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</si>
  <si>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</si>
  <si>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</si>
  <si>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</si>
  <si>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</si>
  <si>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</si>
  <si>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</si>
  <si>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</si>
  <si>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</si>
  <si>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</si>
  <si>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</si>
  <si>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</si>
  <si>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</si>
  <si>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</si>
  <si>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</si>
  <si>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</si>
  <si>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</si>
  <si>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</si>
  <si>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</si>
  <si>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</si>
  <si>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</si>
  <si>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</si>
  <si>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</si>
  <si>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</si>
  <si>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</si>
  <si>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</si>
  <si>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</si>
  <si>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</si>
  <si>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</si>
  <si>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</si>
  <si>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</si>
  <si>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</si>
  <si>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</si>
  <si>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</si>
  <si>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</si>
  <si>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</si>
  <si>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</si>
  <si>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</si>
  <si>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</si>
  <si>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</si>
  <si>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</si>
  <si>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</si>
  <si>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</si>
  <si>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</si>
  <si>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</si>
  <si>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</si>
  <si>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</si>
  <si>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</si>
  <si>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</si>
  <si>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</si>
  <si>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</si>
  <si>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</si>
  <si>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</si>
  <si>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</si>
  <si>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</si>
  <si>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</si>
  <si>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</si>
  <si>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</si>
  <si>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</si>
  <si>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</si>
  <si>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</si>
  <si>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</si>
  <si>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</si>
  <si>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</si>
  <si>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</si>
  <si>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</si>
  <si>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</si>
  <si>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</si>
  <si>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</si>
  <si>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</si>
  <si>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</si>
  <si>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</si>
  <si>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</si>
  <si>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</si>
  <si>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</si>
  <si>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</si>
  <si>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</si>
  <si>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</si>
  <si>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</si>
  <si>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</si>
  <si>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</si>
  <si>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</si>
  <si>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</si>
  <si>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</si>
  <si>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</si>
  <si>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</si>
  <si>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</si>
  <si>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</si>
  <si>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</si>
  <si>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</si>
  <si>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</si>
  <si>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</si>
  <si>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</si>
  <si>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</si>
  <si>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</si>
  <si>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</si>
  <si>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</si>
  <si>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</si>
  <si>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</si>
  <si>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</si>
  <si>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</si>
  <si>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</si>
  <si>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</si>
  <si>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</si>
  <si>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</si>
  <si>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</si>
  <si>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</si>
  <si>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</si>
  <si>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</si>
  <si>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</si>
  <si>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</si>
  <si>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</si>
  <si>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</si>
  <si>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</si>
  <si>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</si>
  <si>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</si>
  <si>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</si>
  <si>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</si>
  <si>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</si>
  <si>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</si>
  <si>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</si>
  <si>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</si>
  <si>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</si>
  <si>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</si>
  <si>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</si>
  <si>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</si>
  <si>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</si>
  <si>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</si>
  <si>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</si>
  <si>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</si>
  <si>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</si>
  <si>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</si>
  <si>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</si>
  <si>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</si>
  <si>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</si>
  <si>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</si>
  <si>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</si>
  <si>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</si>
  <si>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</si>
  <si>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</si>
  <si>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</si>
  <si>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</si>
  <si>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</si>
  <si>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</si>
  <si>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</si>
  <si>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</si>
  <si>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</si>
  <si>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</si>
  <si>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</si>
  <si>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</si>
  <si>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</si>
  <si>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</si>
  <si>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</si>
  <si>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</si>
  <si>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</si>
  <si>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</si>
  <si>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</si>
  <si>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</si>
  <si>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</si>
  <si>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</si>
  <si>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</si>
  <si>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</si>
  <si>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</si>
  <si>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</si>
  <si>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</si>
  <si>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</si>
  <si>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</si>
  <si>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</si>
  <si>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</si>
  <si>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</si>
  <si>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</si>
  <si>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</si>
  <si>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</si>
  <si>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</si>
  <si>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</si>
  <si>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</si>
  <si>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</si>
  <si>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</si>
  <si>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</si>
  <si>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</si>
  <si>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</si>
  <si>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</si>
  <si>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</si>
  <si>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</si>
  <si>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</si>
  <si>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</si>
  <si>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</si>
  <si>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</si>
  <si>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</si>
  <si>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</si>
  <si>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</si>
  <si>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</si>
  <si>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</si>
  <si>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</si>
  <si>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</si>
  <si>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</si>
  <si>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</si>
  <si>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</si>
  <si>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</si>
  <si>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</si>
  <si>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</si>
  <si>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</si>
  <si>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</si>
  <si>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</si>
  <si>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</si>
  <si>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</si>
  <si>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</si>
  <si>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</si>
  <si>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</si>
  <si>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</si>
  <si>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</si>
  <si>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</si>
  <si>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</si>
  <si>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</si>
  <si>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</si>
  <si>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</si>
  <si>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</si>
  <si>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</si>
  <si>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</si>
  <si>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</si>
  <si>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</si>
  <si>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</si>
  <si>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</si>
  <si>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</si>
  <si>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</si>
  <si>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</si>
  <si>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</si>
  <si>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</si>
  <si>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</si>
  <si>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</si>
  <si>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</si>
  <si>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</si>
  <si>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</si>
  <si>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</si>
  <si>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</si>
  <si>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</si>
  <si>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</si>
  <si>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</si>
  <si>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</si>
  <si>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</si>
  <si>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</si>
  <si>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</si>
  <si>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</si>
  <si>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</si>
  <si>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</si>
  <si>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</si>
  <si>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</si>
  <si>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</si>
  <si>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</si>
  <si>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</si>
  <si>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</si>
  <si>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</si>
  <si>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</si>
  <si>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</si>
  <si>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</si>
  <si>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</si>
  <si>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</si>
  <si>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</si>
  <si>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</si>
  <si>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</si>
  <si>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</si>
  <si>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</si>
  <si>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</si>
  <si>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</si>
  <si>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</si>
  <si>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</si>
  <si>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</si>
  <si>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</si>
  <si>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</si>
  <si>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</si>
  <si>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</si>
  <si>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</si>
  <si>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</si>
  <si>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</si>
  <si>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</si>
  <si>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</si>
  <si>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</si>
  <si>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</si>
  <si>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</si>
  <si>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</si>
  <si>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</si>
  <si>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</si>
  <si>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</si>
  <si>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</si>
  <si>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</si>
  <si>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</si>
  <si>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</si>
  <si>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</si>
  <si>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</si>
  <si>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</si>
  <si>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</si>
  <si>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</si>
  <si>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</si>
  <si>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</si>
  <si>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</si>
  <si>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</si>
  <si>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</si>
  <si>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</si>
  <si>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</si>
  <si>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</si>
  <si>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</si>
  <si>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</si>
  <si>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</si>
  <si>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</si>
  <si>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</si>
  <si>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</si>
  <si>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</si>
  <si>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</si>
  <si>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</si>
  <si>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</si>
  <si>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</si>
  <si>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</si>
  <si>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</si>
  <si>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</si>
  <si>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</si>
  <si>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</si>
  <si>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</si>
  <si>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</si>
  <si>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</si>
  <si>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</si>
  <si>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</si>
  <si>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</si>
  <si>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</si>
  <si>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</si>
  <si>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</si>
  <si>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</si>
  <si>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</si>
  <si>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</si>
  <si>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</si>
  <si>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</si>
  <si>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</si>
  <si>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</si>
  <si>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</si>
  <si>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</si>
  <si>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</si>
  <si>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</si>
  <si>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</si>
  <si>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</si>
  <si>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</si>
  <si>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</si>
  <si>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</si>
  <si>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</si>
  <si>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</si>
  <si>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</si>
  <si>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</si>
  <si>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</si>
  <si>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</si>
  <si>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</si>
  <si>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</si>
  <si>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</si>
  <si>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</si>
  <si>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</si>
  <si>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</si>
  <si>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</si>
  <si>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</si>
  <si>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</si>
  <si>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</si>
  <si>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</si>
  <si>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</si>
  <si>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</si>
  <si>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</si>
  <si>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</si>
  <si>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</si>
  <si>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</si>
  <si>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</si>
  <si>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</si>
  <si>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</si>
  <si>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</si>
  <si>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</si>
  <si>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</si>
  <si>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</si>
  <si>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</si>
  <si>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</si>
  <si>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</si>
  <si>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</si>
  <si>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</si>
  <si>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</si>
  <si>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</si>
  <si>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</si>
  <si>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</si>
  <si>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</si>
  <si>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</si>
  <si>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</si>
  <si>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</si>
  <si>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</si>
  <si>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</si>
  <si>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</si>
  <si>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</si>
  <si>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</si>
  <si>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</si>
  <si>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</si>
  <si>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</si>
  <si>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</si>
  <si>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</si>
  <si>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</si>
  <si>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</si>
  <si>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</si>
  <si>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</si>
  <si>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</si>
  <si>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</si>
  <si>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</si>
  <si>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</si>
  <si>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</si>
  <si>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</si>
  <si>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</si>
  <si>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</si>
  <si>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</si>
  <si>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</si>
  <si>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</si>
  <si>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</si>
  <si>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</si>
  <si>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</si>
  <si>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</si>
  <si>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</si>
  <si>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</si>
  <si>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</si>
  <si>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</si>
  <si>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</si>
  <si>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</si>
  <si>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</si>
  <si>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</si>
  <si>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</si>
  <si>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</si>
  <si>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</si>
  <si>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</si>
  <si>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</si>
  <si>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</si>
  <si>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</si>
  <si>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</si>
  <si>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</si>
  <si>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</si>
  <si>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</si>
  <si>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</si>
  <si>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</si>
  <si>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</si>
  <si>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</si>
  <si>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</si>
  <si>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</si>
  <si>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</si>
  <si>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</si>
  <si>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</si>
  <si>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</si>
  <si>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</si>
  <si>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</si>
  <si>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</si>
  <si>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</si>
  <si>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</si>
  <si>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</si>
  <si>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</si>
  <si>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</si>
  <si>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</si>
  <si>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</si>
  <si>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</si>
  <si>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</si>
  <si>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</si>
  <si>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</si>
  <si>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</si>
  <si>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</si>
  <si>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</si>
  <si>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</si>
  <si>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</si>
  <si>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</si>
  <si>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</si>
  <si>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</si>
  <si>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</si>
  <si>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</si>
  <si>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</si>
  <si>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</si>
  <si>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</si>
  <si>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</si>
  <si>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</si>
  <si>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</si>
  <si>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</si>
  <si>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</si>
  <si>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</si>
  <si>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</si>
  <si>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</si>
  <si>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</si>
  <si>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</si>
  <si>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</si>
  <si>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</si>
  <si>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</si>
  <si>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</si>
  <si>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</si>
  <si>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</si>
  <si>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</si>
  <si>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</si>
  <si>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</si>
  <si>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</si>
  <si>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</si>
  <si>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</si>
  <si>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</si>
  <si>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</si>
  <si>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</si>
  <si>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</si>
  <si>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</si>
  <si>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</si>
  <si>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</si>
  <si>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</si>
  <si>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</si>
  <si>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</si>
  <si>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</si>
  <si>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</si>
  <si>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</si>
  <si>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</si>
  <si>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</si>
  <si>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</si>
  <si>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</si>
  <si>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</si>
  <si>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</si>
  <si>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</si>
  <si>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</si>
  <si>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</si>
  <si>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</si>
  <si>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</si>
  <si>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</si>
  <si>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</si>
  <si>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</si>
  <si>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</si>
  <si>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</si>
  <si>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</si>
  <si>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</si>
  <si>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</si>
  <si>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</si>
  <si>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</si>
  <si>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</si>
  <si>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</si>
  <si>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</si>
  <si>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</si>
  <si>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</si>
  <si>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</si>
  <si>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</si>
  <si>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</si>
  <si>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</si>
  <si>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</si>
  <si>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</si>
  <si>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</si>
  <si>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</si>
  <si>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</si>
  <si>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</si>
  <si>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</si>
  <si>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</si>
  <si>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</si>
  <si>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</si>
  <si>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</si>
  <si>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</si>
  <si>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</si>
  <si>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</si>
  <si>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</si>
  <si>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</si>
  <si>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</si>
  <si>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</si>
  <si>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</si>
  <si>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</si>
  <si>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</si>
  <si>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</si>
  <si>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</si>
  <si>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</si>
  <si>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</si>
  <si>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</si>
  <si>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</si>
  <si>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</si>
  <si>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</si>
  <si>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</si>
  <si>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</si>
  <si>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</si>
  <si>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</si>
  <si>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</si>
  <si>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</si>
  <si>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</si>
  <si>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</si>
  <si>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</si>
  <si>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</si>
  <si>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</si>
  <si>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</si>
  <si>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</si>
  <si>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</si>
  <si>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</si>
  <si>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</si>
  <si>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</si>
  <si>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</si>
  <si>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</si>
  <si>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</si>
  <si>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</si>
  <si>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</si>
  <si>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</si>
  <si>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</si>
  <si>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</si>
  <si>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</si>
  <si>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</si>
  <si>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</si>
  <si>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</si>
  <si>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</si>
  <si>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</si>
  <si>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</si>
  <si>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</si>
  <si>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</si>
  <si>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</si>
  <si>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</si>
  <si>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</si>
  <si>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</si>
  <si>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</si>
  <si>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</si>
  <si>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</si>
  <si>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</si>
  <si>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</si>
  <si>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</si>
  <si>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</si>
  <si>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</si>
  <si>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</si>
  <si>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</si>
  <si>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</si>
  <si>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</si>
  <si>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</si>
  <si>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</si>
  <si>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</si>
  <si>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</si>
  <si>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</si>
  <si>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</si>
  <si>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</si>
  <si>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</si>
  <si>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</si>
  <si>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</si>
  <si>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</si>
  <si>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</si>
  <si>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</si>
  <si>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</si>
  <si>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</si>
  <si>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</si>
  <si>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</si>
  <si>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</si>
  <si>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</si>
  <si>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</si>
  <si>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</si>
  <si>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</si>
  <si>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</si>
  <si>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</si>
  <si>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</si>
  <si>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</si>
  <si>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</si>
  <si>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</si>
  <si>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</si>
  <si>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</si>
  <si>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</si>
  <si>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</si>
  <si>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</si>
  <si>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</si>
  <si>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</si>
  <si>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</si>
  <si>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</si>
  <si>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</si>
  <si>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</si>
  <si>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</si>
  <si>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</si>
  <si>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</si>
  <si>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</si>
  <si>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</si>
  <si>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</si>
  <si>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</si>
  <si>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</si>
  <si>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</si>
  <si>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</si>
  <si>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</si>
  <si>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</si>
  <si>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</si>
  <si>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</si>
  <si>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</si>
  <si>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</si>
  <si>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</si>
  <si>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</si>
  <si>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</si>
  <si>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</si>
  <si>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</si>
  <si>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</si>
  <si>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</si>
  <si>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</si>
  <si>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</si>
  <si>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</si>
  <si>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</si>
  <si>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</si>
  <si>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</si>
  <si>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</si>
  <si>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</si>
  <si>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</si>
  <si>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</si>
  <si>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</si>
  <si>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</si>
  <si>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</si>
  <si>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</si>
  <si>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</si>
  <si>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</si>
  <si>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</si>
  <si>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</si>
  <si>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</si>
  <si>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</si>
  <si>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</si>
  <si>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</si>
  <si>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</si>
  <si>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</si>
  <si>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</si>
  <si>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METRO</t>
  </si>
  <si>
    <t>ACOPLE CAMLCOK TIPO C 3" ALUM.</t>
  </si>
  <si>
    <t>ACOPLE CAMLCOK TIPO E 3" ALUM.</t>
  </si>
  <si>
    <t>ABRAZADERA ALTA PRESION 3"</t>
  </si>
  <si>
    <t>MANGUERA PVC ANILLADA 3"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</si>
</sst>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23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P14" sqref="P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2235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3" t="str">
        <f>VLOOKUP(D4,CLIENTES,4,FALSE)</f>
        <v>AV. Las Torres 6108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5" t="str">
        <f>VLOOKUP(D4,CLIENTES,5,FALSE)</f>
        <v>Peñalolen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>
        <f>VLOOKUP(D4,CLIENTES,8,FALSE)</f>
        <v>0</v>
      </c>
    </row>
    <row r="8" spans="2:21" ht="15.75" thickBot="1" x14ac:dyDescent="0.3">
      <c r="B8" s="121" t="s">
        <v>26</v>
      </c>
      <c r="C8" s="122"/>
      <c r="D8" s="95" t="str">
        <f>VLOOKUP(D4,CLIENTES,7,FALSE)</f>
        <v>30 dias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42020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5" t="s">
        <v>22</v>
      </c>
      <c r="D10" s="116"/>
      <c r="E10" s="11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8" t="s">
        <v>720</v>
      </c>
      <c r="D11" s="119"/>
      <c r="E11" s="120"/>
      <c r="F11" s="107">
        <v>1</v>
      </c>
      <c r="G11" s="107" t="s">
        <v>21</v>
      </c>
      <c r="H11" s="108">
        <f t="shared" ref="H11:H28" si="0">VLOOKUP(B11,COTIZADO,8,FALSE)</f>
        <v>7335</v>
      </c>
      <c r="I11" s="110">
        <v>0</v>
      </c>
      <c r="J11" s="109">
        <f t="shared" ref="J11:J28" si="1">F11*H11*(1-I11/100)</f>
        <v>7335</v>
      </c>
      <c r="K11" s="28">
        <v>1</v>
      </c>
      <c r="L11" s="99">
        <v>7335</v>
      </c>
      <c r="M11" s="99"/>
      <c r="N11" s="100"/>
      <c r="O11" s="100"/>
      <c r="P11" s="91">
        <v>1</v>
      </c>
      <c r="Q11" s="92">
        <f>L11</f>
        <v>7335</v>
      </c>
      <c r="R11" s="93">
        <f>Q11*P11</f>
        <v>7335</v>
      </c>
      <c r="S11" s="84">
        <f t="shared" ref="S11:S24" si="2">H11/0.9</f>
        <v>8150</v>
      </c>
    </row>
    <row r="12" spans="2:21" ht="15" customHeight="1" x14ac:dyDescent="0.25">
      <c r="B12" s="114">
        <v>2</v>
      </c>
      <c r="C12" s="118" t="s">
        <v>719</v>
      </c>
      <c r="D12" s="119"/>
      <c r="E12" s="120"/>
      <c r="F12" s="52">
        <v>1</v>
      </c>
      <c r="G12" s="52" t="s">
        <v>21</v>
      </c>
      <c r="H12" s="111">
        <f t="shared" si="0"/>
        <v>12050</v>
      </c>
      <c r="I12" s="113">
        <v>0</v>
      </c>
      <c r="J12" s="112">
        <f t="shared" si="1"/>
        <v>12050</v>
      </c>
      <c r="K12" s="28">
        <v>2</v>
      </c>
      <c r="L12" s="99">
        <v>12050</v>
      </c>
      <c r="M12" s="99"/>
      <c r="N12" s="100"/>
      <c r="O12" s="100"/>
      <c r="P12" s="91">
        <v>1</v>
      </c>
      <c r="Q12" s="92">
        <f t="shared" ref="Q12" si="3">L12</f>
        <v>12050</v>
      </c>
      <c r="R12" s="93">
        <f t="shared" ref="R12:R28" si="4">Q12*P12</f>
        <v>12050</v>
      </c>
      <c r="S12" s="84">
        <f t="shared" si="2"/>
        <v>13388.888888888889</v>
      </c>
    </row>
    <row r="13" spans="2:21" ht="15" customHeight="1" x14ac:dyDescent="0.25">
      <c r="B13" s="114">
        <v>3</v>
      </c>
      <c r="C13" s="118" t="s">
        <v>721</v>
      </c>
      <c r="D13" s="119"/>
      <c r="E13" s="120"/>
      <c r="F13" s="52">
        <v>2</v>
      </c>
      <c r="G13" s="52" t="s">
        <v>21</v>
      </c>
      <c r="H13" s="111">
        <f t="shared" si="0"/>
        <v>3104</v>
      </c>
      <c r="I13" s="113">
        <v>0</v>
      </c>
      <c r="J13" s="112">
        <f t="shared" si="1"/>
        <v>6208</v>
      </c>
      <c r="K13" s="28">
        <v>3</v>
      </c>
      <c r="L13" s="99">
        <v>3104</v>
      </c>
      <c r="M13" s="99"/>
      <c r="N13" s="100"/>
      <c r="O13" s="100"/>
      <c r="P13" s="91">
        <v>1</v>
      </c>
      <c r="Q13" s="92">
        <f>L13</f>
        <v>3104</v>
      </c>
      <c r="R13" s="93">
        <f t="shared" si="4"/>
        <v>3104</v>
      </c>
      <c r="S13" s="84">
        <f t="shared" si="2"/>
        <v>3448.8888888888887</v>
      </c>
    </row>
    <row r="14" spans="2:21" x14ac:dyDescent="0.25">
      <c r="B14" s="114">
        <v>4</v>
      </c>
      <c r="C14" s="118" t="s">
        <v>722</v>
      </c>
      <c r="D14" s="119"/>
      <c r="E14" s="120"/>
      <c r="F14" s="52">
        <v>10</v>
      </c>
      <c r="G14" s="52" t="s">
        <v>718</v>
      </c>
      <c r="H14" s="111">
        <f t="shared" si="0"/>
        <v>8735</v>
      </c>
      <c r="I14" s="113">
        <v>0</v>
      </c>
      <c r="J14" s="112">
        <f t="shared" si="1"/>
        <v>87350</v>
      </c>
      <c r="K14" s="28">
        <v>4</v>
      </c>
      <c r="L14" s="99">
        <v>8735</v>
      </c>
      <c r="M14" s="99"/>
      <c r="N14" s="100"/>
      <c r="P14" s="91">
        <v>1</v>
      </c>
      <c r="Q14" s="92">
        <f t="shared" ref="Q14:Q15" si="5">L14</f>
        <v>8735</v>
      </c>
      <c r="R14" s="93">
        <f t="shared" si="4"/>
        <v>8735</v>
      </c>
      <c r="S14" s="84">
        <f t="shared" si="2"/>
        <v>9705.5555555555547</v>
      </c>
    </row>
    <row r="15" spans="2:21" s="20" customFormat="1" ht="15" customHeight="1" x14ac:dyDescent="0.25">
      <c r="B15" s="86">
        <v>5</v>
      </c>
      <c r="C15" s="118"/>
      <c r="D15" s="119"/>
      <c r="E15" s="120"/>
      <c r="F15" s="52"/>
      <c r="G15" s="52"/>
      <c r="H15" s="87">
        <f t="shared" si="0"/>
        <v>0</v>
      </c>
      <c r="I15" s="88">
        <v>0</v>
      </c>
      <c r="J15" s="89">
        <f t="shared" si="1"/>
        <v>0</v>
      </c>
      <c r="K15" s="83">
        <v>5</v>
      </c>
      <c r="L15" s="99"/>
      <c r="M15" s="99"/>
      <c r="N15" s="100"/>
      <c r="O15" s="100"/>
      <c r="P15" s="91">
        <v>1</v>
      </c>
      <c r="Q15" s="92">
        <f t="shared" si="5"/>
        <v>0</v>
      </c>
      <c r="R15" s="94">
        <f t="shared" si="4"/>
        <v>0</v>
      </c>
      <c r="S15" s="84">
        <f t="shared" si="2"/>
        <v>0</v>
      </c>
    </row>
    <row r="16" spans="2:21" x14ac:dyDescent="0.25">
      <c r="B16" s="86">
        <v>6</v>
      </c>
      <c r="C16" s="118"/>
      <c r="D16" s="119"/>
      <c r="E16" s="120"/>
      <c r="F16" s="52"/>
      <c r="G16" s="52"/>
      <c r="H16" s="87">
        <f t="shared" si="0"/>
        <v>0</v>
      </c>
      <c r="I16" s="88">
        <v>0</v>
      </c>
      <c r="J16" s="89">
        <f t="shared" si="1"/>
        <v>0</v>
      </c>
      <c r="K16" s="28">
        <v>6</v>
      </c>
      <c r="L16" s="99"/>
      <c r="M16" s="100"/>
      <c r="N16" s="100"/>
      <c r="O16" s="100"/>
      <c r="P16" s="91">
        <v>1.5</v>
      </c>
      <c r="Q16" s="92">
        <f t="shared" ref="Q16" si="6">L16</f>
        <v>0</v>
      </c>
      <c r="R16" s="93">
        <f t="shared" si="4"/>
        <v>0</v>
      </c>
      <c r="S16" s="84">
        <f t="shared" si="2"/>
        <v>0</v>
      </c>
    </row>
    <row r="17" spans="2:19" x14ac:dyDescent="0.25">
      <c r="B17" s="86">
        <v>7</v>
      </c>
      <c r="C17" s="118"/>
      <c r="D17" s="119"/>
      <c r="E17" s="120"/>
      <c r="F17" s="52"/>
      <c r="G17" s="52"/>
      <c r="H17" s="87">
        <f>R17</f>
        <v>0</v>
      </c>
      <c r="I17" s="88">
        <v>0</v>
      </c>
      <c r="J17" s="89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>L17</f>
        <v>0</v>
      </c>
      <c r="R17" s="93">
        <f t="shared" si="4"/>
        <v>0</v>
      </c>
      <c r="S17" s="84">
        <f t="shared" si="2"/>
        <v>0</v>
      </c>
    </row>
    <row r="18" spans="2:19" s="20" customFormat="1" x14ac:dyDescent="0.25">
      <c r="B18" s="86">
        <v>8</v>
      </c>
      <c r="C18" s="118"/>
      <c r="D18" s="119"/>
      <c r="E18" s="120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>N18</f>
        <v>0</v>
      </c>
      <c r="R18" s="94">
        <f t="shared" si="4"/>
        <v>0</v>
      </c>
      <c r="S18" s="84">
        <f t="shared" si="2"/>
        <v>0</v>
      </c>
    </row>
    <row r="19" spans="2:19" x14ac:dyDescent="0.25">
      <c r="B19" s="86">
        <v>9</v>
      </c>
      <c r="C19" s="118"/>
      <c r="D19" s="119"/>
      <c r="E19" s="120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>L19</f>
        <v>0</v>
      </c>
      <c r="R19" s="93">
        <f t="shared" si="4"/>
        <v>0</v>
      </c>
      <c r="S19" s="84">
        <f t="shared" si="2"/>
        <v>0</v>
      </c>
    </row>
    <row r="20" spans="2:19" x14ac:dyDescent="0.25">
      <c r="B20" s="86">
        <v>10</v>
      </c>
      <c r="C20" s="118"/>
      <c r="D20" s="119"/>
      <c r="E20" s="120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7">L20</f>
        <v>0</v>
      </c>
      <c r="R20" s="93">
        <f t="shared" si="4"/>
        <v>0</v>
      </c>
      <c r="S20" s="84">
        <f t="shared" si="2"/>
        <v>0</v>
      </c>
    </row>
    <row r="21" spans="2:19" x14ac:dyDescent="0.25">
      <c r="B21" s="86">
        <v>11</v>
      </c>
      <c r="C21" s="118"/>
      <c r="D21" s="119"/>
      <c r="E21" s="120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4"/>
        <v>0</v>
      </c>
      <c r="S21" s="84">
        <f t="shared" si="2"/>
        <v>0</v>
      </c>
    </row>
    <row r="22" spans="2:19" x14ac:dyDescent="0.25">
      <c r="B22" s="86">
        <v>12</v>
      </c>
      <c r="C22" s="118"/>
      <c r="D22" s="119"/>
      <c r="E22" s="120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4"/>
        <v>0</v>
      </c>
      <c r="S22" s="84">
        <f t="shared" si="2"/>
        <v>0</v>
      </c>
    </row>
    <row r="23" spans="2:19" x14ac:dyDescent="0.25">
      <c r="B23" s="86">
        <v>13</v>
      </c>
      <c r="C23" s="118"/>
      <c r="D23" s="119"/>
      <c r="E23" s="120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2"/>
        <v>0</v>
      </c>
    </row>
    <row r="24" spans="2:19" x14ac:dyDescent="0.25">
      <c r="B24" s="86">
        <v>14</v>
      </c>
      <c r="C24" s="118"/>
      <c r="D24" s="119"/>
      <c r="E24" s="120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2"/>
        <v>0</v>
      </c>
    </row>
    <row r="25" spans="2:19" x14ac:dyDescent="0.25">
      <c r="B25" s="86">
        <v>15</v>
      </c>
      <c r="C25" s="118"/>
      <c r="D25" s="119"/>
      <c r="E25" s="120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18"/>
      <c r="D26" s="119"/>
      <c r="E26" s="120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18"/>
      <c r="D27" s="119"/>
      <c r="E27" s="120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18"/>
      <c r="D28" s="119"/>
      <c r="E28" s="120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112943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26"/>
      <c r="E31" s="122"/>
      <c r="F31" s="66"/>
      <c r="G31" s="67" t="s">
        <v>4</v>
      </c>
      <c r="H31" s="60"/>
      <c r="I31" s="68"/>
      <c r="J31" s="65">
        <f>J29-J30</f>
        <v>112943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21459.170000000002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134402.17000000001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2015-01-16T14:04:44Z</cp:lastPrinted>
  <dcterms:created xsi:type="dcterms:W3CDTF">2013-07-12T05:01:37Z</dcterms:created>
  <dcterms:modified xsi:type="dcterms:W3CDTF">2015-01-16T14:20:17Z</dcterms:modified>
</cp:coreProperties>
</file>