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255" windowWidth="15480" windowHeight="7815" activeTab="0"/>
  </bookViews>
  <sheets>
    <sheet name="COTIZACION" sheetId="1" r:id="rId1"/>
  </sheets>
  <definedNames>
    <definedName name="_xlnm.Print_Area" localSheetId="0">'COTIZACION'!$B$1:$J$33</definedName>
    <definedName name="CLIENTES">#REF!</definedName>
    <definedName name="COTIZADO">'COTIZACION'!$K$10:$R$28</definedName>
    <definedName name="VENTAFINAL">'COTIZACION'!$R$11:$R$28</definedName>
    <definedName name="Z_E08BD4BD_63D8_41E6_9AED_1C81DE76C4C8_.wvu.PrintArea" localSheetId="0" hidden="1" comment="PRECIO OFERTADO A CLIENTE">'COTIZACION'!$B$1:$J$33</definedName>
  </definedNames>
  <calcPr fullCalcOnLoad="1"/>
</workbook>
</file>

<file path=xl/sharedStrings.xml><?xml version="1.0" encoding="utf-8"?>
<sst xmlns="http://schemas.openxmlformats.org/spreadsheetml/2006/main" count="52" uniqueCount="47">
  <si>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</si>
  <si>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</si>
  <si>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</si>
  <si>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</si>
  <si>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</si>
  <si>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</si>
  <si>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</si>
  <si>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</si>
  <si>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</si>
  <si>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</si>
  <si>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</si>
  <si>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</si>
  <si>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</si>
  <si>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</si>
  <si>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</si>
  <si>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</si>
  <si>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</si>
  <si>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</si>
  <si>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</si>
  <si>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</si>
  <si>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</si>
  <si>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</si>
  <si>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</si>
  <si>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</si>
  <si>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</si>
  <si>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</si>
  <si>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</si>
  <si>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</si>
  <si>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Claudia Rivera</t>
  </si>
  <si>
    <t xml:space="preserve">96.591.040-9  </t>
  </si>
  <si>
    <t>Curicó</t>
  </si>
  <si>
    <t>Teno</t>
  </si>
  <si>
    <t>Empresas Carozzi S.A.</t>
  </si>
  <si>
    <t>Industria de. Alimentos</t>
  </si>
  <si>
    <t>30 días</t>
  </si>
  <si>
    <t>Camino Longitudinal  sur Km. # 174</t>
  </si>
  <si>
    <t xml:space="preserve">VALIDEZ  </t>
  </si>
  <si>
    <t>15 días</t>
  </si>
  <si>
    <t>Guillermo Vidal</t>
  </si>
  <si>
    <t>UNICAL</t>
  </si>
  <si>
    <t>CALEFACTOR   33OW-240V-100X10 MM.</t>
  </si>
  <si>
    <t>CALEFACTOR  220W-220V-100X10 MM-</t>
  </si>
  <si>
    <t>CALEFACTOR  330W-240V-155X10 MM.</t>
  </si>
  <si>
    <t>CALEFACTOR  300W-240V-140X10 MM</t>
  </si>
  <si>
    <t>ENTREGA  12 DIAS DESDE O/C</t>
  </si>
  <si>
    <t>DEL PEDIDO.</t>
  </si>
  <si>
    <t>LOS VALORES INDICADOS SON POR LA TOTALIDAD</t>
  </si>
</sst>
</file>

<file path=xl/styles.xml><?xml version="1.0" encoding="utf-8"?>
<styleSheet xmlns="http://schemas.openxmlformats.org/spreadsheetml/2006/main">
  <numFmts count="1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[$-340A]d&quot; de &quot;mmmm&quot; de &quot;yyyy;@"/>
    <numFmt numFmtId="165" formatCode="00000\-0000"/>
    <numFmt numFmtId="166" formatCode="0;\-0;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30"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62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indexed="52"/>
      </left>
      <right/>
      <top style="thick">
        <color indexed="52"/>
      </top>
      <bottom/>
    </border>
    <border>
      <left/>
      <right/>
      <top style="thick">
        <color indexed="52"/>
      </top>
      <bottom/>
    </border>
    <border>
      <left/>
      <right style="thick">
        <color indexed="52"/>
      </right>
      <top style="thick">
        <color indexed="52"/>
      </top>
      <bottom/>
    </border>
    <border>
      <left style="thin"/>
      <right/>
      <top/>
      <bottom/>
    </border>
    <border>
      <left style="thick">
        <color indexed="52"/>
      </left>
      <right/>
      <top/>
      <bottom/>
    </border>
    <border>
      <left/>
      <right style="thick">
        <color indexed="52"/>
      </right>
      <top/>
      <bottom/>
    </border>
    <border>
      <left style="thick">
        <color indexed="52"/>
      </left>
      <right/>
      <top/>
      <bottom style="thick">
        <color indexed="52"/>
      </bottom>
    </border>
    <border>
      <left/>
      <right/>
      <top/>
      <bottom style="thick">
        <color indexed="52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19" fillId="4" borderId="0" applyNumberFormat="0" applyBorder="0" applyAlignment="0" applyProtection="0"/>
    <xf numFmtId="0" fontId="23" fillId="16" borderId="1" applyNumberFormat="0" applyAlignment="0" applyProtection="0"/>
    <xf numFmtId="0" fontId="25" fillId="17" borderId="2" applyNumberFormat="0" applyAlignment="0" applyProtection="0"/>
    <xf numFmtId="0" fontId="24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7" fillId="7" borderId="1" applyNumberFormat="0" applyAlignment="0" applyProtection="0"/>
    <xf numFmtId="0" fontId="2" fillId="0" borderId="0" applyNumberFormat="0" applyFill="0" applyBorder="0" applyAlignment="0" applyProtection="0"/>
    <xf numFmtId="0" fontId="2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2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3" fillId="0" borderId="9" applyNumberFormat="0" applyFill="0" applyAlignment="0" applyProtection="0"/>
  </cellStyleXfs>
  <cellXfs count="129">
    <xf numFmtId="0" fontId="0" fillId="0" borderId="0" xfId="0" applyAlignment="1">
      <alignment/>
    </xf>
    <xf numFmtId="0" fontId="0" fillId="24" borderId="10" xfId="0" applyFill="1" applyBorder="1" applyAlignment="1" applyProtection="1">
      <alignment/>
      <protection locked="0"/>
    </xf>
    <xf numFmtId="0" fontId="0" fillId="24" borderId="11" xfId="0" applyFill="1" applyBorder="1" applyAlignment="1" applyProtection="1">
      <alignment/>
      <protection locked="0"/>
    </xf>
    <xf numFmtId="0" fontId="3" fillId="24" borderId="11" xfId="0" applyFont="1" applyFill="1" applyBorder="1" applyAlignment="1" applyProtection="1">
      <alignment vertical="top" wrapText="1"/>
      <protection locked="0"/>
    </xf>
    <xf numFmtId="0" fontId="3" fillId="24" borderId="11" xfId="0" applyFont="1" applyFill="1" applyBorder="1" applyAlignment="1" applyProtection="1">
      <alignment horizontal="center" vertical="top" wrapText="1"/>
      <protection locked="0"/>
    </xf>
    <xf numFmtId="0" fontId="3" fillId="24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24" borderId="14" xfId="0" applyFill="1" applyBorder="1" applyAlignment="1" applyProtection="1">
      <alignment/>
      <protection locked="0"/>
    </xf>
    <xf numFmtId="0" fontId="0" fillId="24" borderId="0" xfId="0" applyFill="1" applyBorder="1" applyAlignment="1" applyProtection="1">
      <alignment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0" xfId="0" applyFill="1" applyBorder="1" applyAlignment="1" applyProtection="1">
      <alignment horizontal="center"/>
      <protection locked="0"/>
    </xf>
    <xf numFmtId="0" fontId="0" fillId="24" borderId="15" xfId="0" applyFill="1" applyBorder="1" applyAlignment="1" applyProtection="1">
      <alignment horizontal="center"/>
      <protection locked="0"/>
    </xf>
    <xf numFmtId="0" fontId="4" fillId="24" borderId="14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center" vertical="center"/>
      <protection locked="0"/>
    </xf>
    <xf numFmtId="164" fontId="4" fillId="24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0" xfId="0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23" xfId="0" applyFont="1" applyBorder="1" applyAlignment="1" applyProtection="1">
      <alignment/>
      <protection locked="0"/>
    </xf>
    <xf numFmtId="0" fontId="4" fillId="24" borderId="24" xfId="0" applyFont="1" applyFill="1" applyBorder="1" applyAlignment="1" applyProtection="1">
      <alignment/>
      <protection locked="0"/>
    </xf>
    <xf numFmtId="3" fontId="7" fillId="0" borderId="21" xfId="0" applyNumberFormat="1" applyFont="1" applyBorder="1" applyAlignment="1" applyProtection="1">
      <alignment/>
      <protection/>
    </xf>
    <xf numFmtId="0" fontId="8" fillId="24" borderId="10" xfId="0" applyFont="1" applyFill="1" applyBorder="1" applyAlignment="1" applyProtection="1">
      <alignment/>
      <protection locked="0"/>
    </xf>
    <xf numFmtId="0" fontId="8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/>
      <protection locked="0"/>
    </xf>
    <xf numFmtId="0" fontId="9" fillId="24" borderId="11" xfId="0" applyFont="1" applyFill="1" applyBorder="1" applyAlignment="1" applyProtection="1">
      <alignment horizontal="center"/>
      <protection locked="0"/>
    </xf>
    <xf numFmtId="0" fontId="8" fillId="24" borderId="14" xfId="0" applyFont="1" applyFill="1" applyBorder="1" applyAlignment="1" applyProtection="1">
      <alignment/>
      <protection locked="0"/>
    </xf>
    <xf numFmtId="0" fontId="8" fillId="24" borderId="0" xfId="0" applyFont="1" applyFill="1" applyBorder="1" applyAlignment="1" applyProtection="1">
      <alignment/>
      <protection locked="0"/>
    </xf>
    <xf numFmtId="0" fontId="9" fillId="24" borderId="0" xfId="0" applyFont="1" applyFill="1" applyBorder="1" applyAlignment="1" applyProtection="1">
      <alignment horizontal="left"/>
      <protection locked="0"/>
    </xf>
    <xf numFmtId="0" fontId="10" fillId="24" borderId="15" xfId="45" applyFont="1" applyFill="1" applyBorder="1" applyAlignment="1" applyProtection="1">
      <alignment horizontal="left"/>
      <protection/>
    </xf>
    <xf numFmtId="164" fontId="11" fillId="24" borderId="15" xfId="0" applyNumberFormat="1" applyFont="1" applyFill="1" applyBorder="1" applyAlignment="1" applyProtection="1">
      <alignment horizontal="left" vertical="center"/>
      <protection/>
    </xf>
    <xf numFmtId="0" fontId="8" fillId="24" borderId="25" xfId="0" applyFont="1" applyFill="1" applyBorder="1" applyAlignment="1" applyProtection="1">
      <alignment/>
      <protection locked="0"/>
    </xf>
    <xf numFmtId="0" fontId="8" fillId="24" borderId="24" xfId="0" applyFont="1" applyFill="1" applyBorder="1" applyAlignment="1" applyProtection="1">
      <alignment/>
      <protection locked="0"/>
    </xf>
    <xf numFmtId="0" fontId="11" fillId="24" borderId="24" xfId="0" applyFont="1" applyFill="1" applyBorder="1" applyAlignment="1" applyProtection="1">
      <alignment/>
      <protection locked="0"/>
    </xf>
    <xf numFmtId="164" fontId="11" fillId="24" borderId="26" xfId="0" applyNumberFormat="1" applyFont="1" applyFill="1" applyBorder="1" applyAlignment="1" applyProtection="1">
      <alignment horizontal="left" vertical="center"/>
      <protection locked="0"/>
    </xf>
    <xf numFmtId="0" fontId="8" fillId="0" borderId="27" xfId="0" applyFont="1" applyBorder="1" applyAlignment="1" applyProtection="1">
      <alignment horizontal="center"/>
      <protection locked="0"/>
    </xf>
    <xf numFmtId="0" fontId="8" fillId="0" borderId="28" xfId="0" applyFont="1" applyBorder="1" applyAlignment="1" applyProtection="1">
      <alignment horizontal="center"/>
      <protection locked="0"/>
    </xf>
    <xf numFmtId="0" fontId="8" fillId="0" borderId="29" xfId="0" applyFont="1" applyBorder="1" applyAlignment="1" applyProtection="1">
      <alignment horizontal="center"/>
      <protection locked="0"/>
    </xf>
    <xf numFmtId="0" fontId="8" fillId="0" borderId="30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2" fillId="24" borderId="14" xfId="0" applyFont="1" applyFill="1" applyBorder="1" applyAlignment="1" applyProtection="1">
      <alignment/>
      <protection locked="0"/>
    </xf>
    <xf numFmtId="0" fontId="12" fillId="24" borderId="0" xfId="0" applyFont="1" applyFill="1" applyBorder="1" applyAlignment="1" applyProtection="1">
      <alignment/>
      <protection locked="0"/>
    </xf>
    <xf numFmtId="0" fontId="12" fillId="24" borderId="15" xfId="0" applyFont="1" applyFill="1" applyBorder="1" applyAlignment="1" applyProtection="1">
      <alignment/>
      <protection locked="0"/>
    </xf>
    <xf numFmtId="0" fontId="12" fillId="24" borderId="32" xfId="0" applyFont="1" applyFill="1" applyBorder="1" applyAlignment="1" applyProtection="1">
      <alignment/>
      <protection locked="0"/>
    </xf>
    <xf numFmtId="0" fontId="12" fillId="24" borderId="25" xfId="0" applyFont="1" applyFill="1" applyBorder="1" applyAlignment="1" applyProtection="1">
      <alignment/>
      <protection locked="0"/>
    </xf>
    <xf numFmtId="0" fontId="12" fillId="24" borderId="24" xfId="0" applyFont="1" applyFill="1" applyBorder="1" applyAlignment="1" applyProtection="1">
      <alignment/>
      <protection locked="0"/>
    </xf>
    <xf numFmtId="0" fontId="12" fillId="24" borderId="26" xfId="0" applyFont="1" applyFill="1" applyBorder="1" applyAlignment="1" applyProtection="1">
      <alignment/>
      <protection locked="0"/>
    </xf>
    <xf numFmtId="0" fontId="11" fillId="24" borderId="10" xfId="0" applyFont="1" applyFill="1" applyBorder="1" applyAlignment="1" applyProtection="1">
      <alignment/>
      <protection locked="0"/>
    </xf>
    <xf numFmtId="0" fontId="8" fillId="24" borderId="12" xfId="0" applyFont="1" applyFill="1" applyBorder="1" applyAlignment="1" applyProtection="1">
      <alignment/>
      <protection locked="0"/>
    </xf>
    <xf numFmtId="0" fontId="8" fillId="24" borderId="28" xfId="0" applyFont="1" applyFill="1" applyBorder="1" applyAlignment="1" applyProtection="1">
      <alignment horizontal="right" vertical="center"/>
      <protection locked="0"/>
    </xf>
    <xf numFmtId="0" fontId="8" fillId="24" borderId="11" xfId="0" applyFont="1" applyFill="1" applyBorder="1" applyAlignment="1" applyProtection="1">
      <alignment horizontal="right" vertical="center"/>
      <protection locked="0"/>
    </xf>
    <xf numFmtId="0" fontId="8" fillId="24" borderId="30" xfId="0" applyFont="1" applyFill="1" applyBorder="1" applyAlignment="1" applyProtection="1">
      <alignment horizontal="right"/>
      <protection locked="0"/>
    </xf>
    <xf numFmtId="0" fontId="8" fillId="24" borderId="14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right" vertical="center"/>
      <protection locked="0"/>
    </xf>
    <xf numFmtId="0" fontId="8" fillId="24" borderId="0" xfId="0" applyFont="1" applyFill="1" applyBorder="1" applyAlignment="1" applyProtection="1">
      <alignment horizontal="left" vertical="center"/>
      <protection locked="0"/>
    </xf>
    <xf numFmtId="0" fontId="8" fillId="24" borderId="15" xfId="0" applyFont="1" applyFill="1" applyBorder="1" applyAlignment="1" applyProtection="1">
      <alignment horizontal="right"/>
      <protection locked="0"/>
    </xf>
    <xf numFmtId="9" fontId="8" fillId="24" borderId="33" xfId="0" applyNumberFormat="1" applyFont="1" applyFill="1" applyBorder="1" applyAlignment="1" applyProtection="1">
      <alignment horizontal="right" vertical="center"/>
      <protection locked="0"/>
    </xf>
    <xf numFmtId="9" fontId="8" fillId="24" borderId="0" xfId="0" applyNumberFormat="1" applyFont="1" applyFill="1" applyBorder="1" applyAlignment="1" applyProtection="1">
      <alignment horizontal="right" vertical="center"/>
      <protection locked="0"/>
    </xf>
    <xf numFmtId="9" fontId="8" fillId="24" borderId="19" xfId="0" applyNumberFormat="1" applyFont="1" applyFill="1" applyBorder="1" applyAlignment="1" applyProtection="1">
      <alignment horizontal="center" vertical="center"/>
      <protection locked="0"/>
    </xf>
    <xf numFmtId="0" fontId="8" fillId="24" borderId="15" xfId="0" applyFont="1" applyFill="1" applyBorder="1" applyAlignment="1" applyProtection="1">
      <alignment/>
      <protection locked="0"/>
    </xf>
    <xf numFmtId="0" fontId="8" fillId="24" borderId="33" xfId="0" applyFont="1" applyFill="1" applyBorder="1" applyAlignment="1" applyProtection="1">
      <alignment horizontal="right" vertical="center"/>
      <protection locked="0"/>
    </xf>
    <xf numFmtId="0" fontId="8" fillId="24" borderId="19" xfId="0" applyFont="1" applyFill="1" applyBorder="1" applyAlignment="1" applyProtection="1">
      <alignment horizontal="right"/>
      <protection locked="0"/>
    </xf>
    <xf numFmtId="0" fontId="8" fillId="24" borderId="26" xfId="0" applyFont="1" applyFill="1" applyBorder="1" applyAlignment="1" applyProtection="1">
      <alignment/>
      <protection locked="0"/>
    </xf>
    <xf numFmtId="0" fontId="8" fillId="24" borderId="34" xfId="0" applyFont="1" applyFill="1" applyBorder="1" applyAlignment="1" applyProtection="1">
      <alignment horizontal="right" vertical="center"/>
      <protection locked="0"/>
    </xf>
    <xf numFmtId="0" fontId="8" fillId="24" borderId="24" xfId="0" applyFont="1" applyFill="1" applyBorder="1" applyAlignment="1" applyProtection="1">
      <alignment horizontal="right" vertical="center"/>
      <protection locked="0"/>
    </xf>
    <xf numFmtId="0" fontId="8" fillId="24" borderId="35" xfId="0" applyFont="1" applyFill="1" applyBorder="1" applyAlignment="1" applyProtection="1">
      <alignment horizontal="right"/>
      <protection locked="0"/>
    </xf>
    <xf numFmtId="165" fontId="6" fillId="0" borderId="13" xfId="45" applyNumberFormat="1" applyFont="1" applyFill="1" applyBorder="1" applyAlignment="1" applyProtection="1">
      <alignment horizontal="center" vertical="center"/>
      <protection locked="0"/>
    </xf>
    <xf numFmtId="166" fontId="8" fillId="24" borderId="27" xfId="0" applyNumberFormat="1" applyFont="1" applyFill="1" applyBorder="1" applyAlignment="1" applyProtection="1">
      <alignment horizontal="center"/>
      <protection locked="0"/>
    </xf>
    <xf numFmtId="166" fontId="8" fillId="24" borderId="32" xfId="0" applyNumberFormat="1" applyFont="1" applyFill="1" applyBorder="1" applyAlignment="1" applyProtection="1">
      <alignment horizontal="center"/>
      <protection/>
    </xf>
    <xf numFmtId="166" fontId="8" fillId="24" borderId="32" xfId="0" applyNumberFormat="1" applyFont="1" applyFill="1" applyBorder="1" applyAlignment="1" applyProtection="1">
      <alignment horizontal="center"/>
      <protection locked="0"/>
    </xf>
    <xf numFmtId="166" fontId="8" fillId="24" borderId="36" xfId="0" applyNumberFormat="1" applyFont="1" applyFill="1" applyBorder="1" applyAlignment="1" applyProtection="1">
      <alignment horizontal="center"/>
      <protection/>
    </xf>
    <xf numFmtId="166" fontId="8" fillId="24" borderId="36" xfId="0" applyNumberFormat="1" applyFont="1" applyFill="1" applyBorder="1" applyAlignment="1" applyProtection="1">
      <alignment horizontal="center"/>
      <protection locked="0"/>
    </xf>
    <xf numFmtId="166" fontId="9" fillId="0" borderId="0" xfId="0" applyNumberFormat="1" applyFont="1" applyFill="1" applyBorder="1" applyAlignment="1" applyProtection="1">
      <alignment/>
      <protection/>
    </xf>
    <xf numFmtId="0" fontId="8" fillId="24" borderId="10" xfId="0" applyNumberFormat="1" applyFont="1" applyFill="1" applyBorder="1" applyAlignment="1" applyProtection="1">
      <alignment horizontal="center"/>
      <protection locked="0"/>
    </xf>
    <xf numFmtId="0" fontId="8" fillId="24" borderId="14" xfId="0" applyNumberFormat="1" applyFont="1" applyFill="1" applyBorder="1" applyAlignment="1" applyProtection="1">
      <alignment horizontal="center"/>
      <protection locked="0"/>
    </xf>
    <xf numFmtId="0" fontId="12" fillId="24" borderId="15" xfId="0" applyFont="1" applyFill="1" applyBorder="1" applyAlignment="1" applyProtection="1">
      <alignment horizontal="center"/>
      <protection locked="0"/>
    </xf>
    <xf numFmtId="0" fontId="11" fillId="24" borderId="0" xfId="0" applyFont="1" applyFill="1" applyBorder="1" applyAlignment="1" applyProtection="1">
      <alignment/>
      <protection locked="0"/>
    </xf>
    <xf numFmtId="0" fontId="13" fillId="24" borderId="0" xfId="0" applyFont="1" applyFill="1" applyBorder="1" applyAlignment="1" applyProtection="1">
      <alignment horizontal="left"/>
      <protection/>
    </xf>
    <xf numFmtId="0" fontId="11" fillId="24" borderId="0" xfId="0" applyFont="1" applyFill="1" applyBorder="1" applyAlignment="1" applyProtection="1">
      <alignment horizontal="left"/>
      <protection/>
    </xf>
    <xf numFmtId="166" fontId="13" fillId="24" borderId="15" xfId="0" applyNumberFormat="1" applyFont="1" applyFill="1" applyBorder="1" applyAlignment="1" applyProtection="1">
      <alignment horizontal="left"/>
      <protection/>
    </xf>
    <xf numFmtId="166" fontId="13" fillId="24" borderId="12" xfId="0" applyNumberFormat="1" applyFont="1" applyFill="1" applyBorder="1" applyAlignment="1" applyProtection="1">
      <alignment horizontal="left"/>
      <protection/>
    </xf>
    <xf numFmtId="0" fontId="14" fillId="24" borderId="15" xfId="0" applyFont="1" applyFill="1" applyBorder="1" applyAlignment="1" applyProtection="1">
      <alignment horizontal="center"/>
      <protection locked="0"/>
    </xf>
    <xf numFmtId="0" fontId="14" fillId="24" borderId="12" xfId="0" applyFont="1" applyFill="1" applyBorder="1" applyAlignment="1" applyProtection="1">
      <alignment horizontal="center"/>
      <protection locked="0"/>
    </xf>
    <xf numFmtId="3" fontId="8" fillId="24" borderId="12" xfId="0" applyNumberFormat="1" applyFont="1" applyFill="1" applyBorder="1" applyAlignment="1" applyProtection="1">
      <alignment horizontal="center"/>
      <protection/>
    </xf>
    <xf numFmtId="3" fontId="8" fillId="24" borderId="15" xfId="0" applyNumberFormat="1" applyFont="1" applyFill="1" applyBorder="1" applyAlignment="1" applyProtection="1">
      <alignment horizontal="center"/>
      <protection/>
    </xf>
    <xf numFmtId="3" fontId="8" fillId="24" borderId="26" xfId="0" applyNumberFormat="1" applyFont="1" applyFill="1" applyBorder="1" applyAlignment="1" applyProtection="1">
      <alignment horizontal="center"/>
      <protection/>
    </xf>
    <xf numFmtId="3" fontId="8" fillId="24" borderId="31" xfId="0" applyNumberFormat="1" applyFont="1" applyFill="1" applyBorder="1" applyAlignment="1" applyProtection="1">
      <alignment horizontal="center"/>
      <protection/>
    </xf>
    <xf numFmtId="3" fontId="8" fillId="24" borderId="37" xfId="0" applyNumberFormat="1" applyFont="1" applyFill="1" applyBorder="1" applyAlignment="1" applyProtection="1">
      <alignment horizontal="center"/>
      <protection/>
    </xf>
    <xf numFmtId="3" fontId="8" fillId="24" borderId="38" xfId="0" applyNumberFormat="1" applyFont="1" applyFill="1" applyBorder="1" applyAlignment="1" applyProtection="1">
      <alignment horizontal="center"/>
      <protection/>
    </xf>
    <xf numFmtId="3" fontId="8" fillId="24" borderId="27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/>
    </xf>
    <xf numFmtId="0" fontId="14" fillId="24" borderId="14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15" xfId="0" applyFont="1" applyBorder="1" applyAlignment="1" applyProtection="1">
      <alignment/>
      <protection locked="0"/>
    </xf>
    <xf numFmtId="0" fontId="12" fillId="24" borderId="14" xfId="0" applyFont="1" applyFill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/>
      <protection locked="0"/>
    </xf>
    <xf numFmtId="0" fontId="8" fillId="0" borderId="15" xfId="0" applyFont="1" applyBorder="1" applyAlignment="1" applyProtection="1">
      <alignment/>
      <protection locked="0"/>
    </xf>
    <xf numFmtId="0" fontId="13" fillId="24" borderId="14" xfId="0" applyFont="1" applyFill="1" applyBorder="1" applyAlignment="1" applyProtection="1">
      <alignment horizontal="left"/>
      <protection locked="0"/>
    </xf>
    <xf numFmtId="0" fontId="13" fillId="0" borderId="0" xfId="0" applyFont="1" applyBorder="1" applyAlignment="1" applyProtection="1">
      <alignment/>
      <protection locked="0"/>
    </xf>
    <xf numFmtId="0" fontId="13" fillId="0" borderId="15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1" xfId="0" applyFont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13" fillId="24" borderId="10" xfId="0" applyFont="1" applyFill="1" applyBorder="1" applyAlignment="1" applyProtection="1">
      <alignment horizontal="left"/>
      <protection locked="0"/>
    </xf>
    <xf numFmtId="0" fontId="13" fillId="0" borderId="11" xfId="0" applyFont="1" applyBorder="1" applyAlignment="1" applyProtection="1">
      <alignment/>
      <protection locked="0"/>
    </xf>
    <xf numFmtId="0" fontId="13" fillId="0" borderId="12" xfId="0" applyFont="1" applyBorder="1" applyAlignment="1" applyProtection="1">
      <alignment/>
      <protection locked="0"/>
    </xf>
    <xf numFmtId="0" fontId="8" fillId="24" borderId="14" xfId="0" applyFont="1" applyFill="1" applyBorder="1" applyAlignment="1" applyProtection="1">
      <alignment horizontal="left"/>
      <protection locked="0"/>
    </xf>
    <xf numFmtId="0" fontId="8" fillId="24" borderId="0" xfId="0" applyFont="1" applyFill="1" applyBorder="1" applyAlignment="1" applyProtection="1">
      <alignment horizontal="left"/>
      <protection locked="0"/>
    </xf>
    <xf numFmtId="166" fontId="11" fillId="24" borderId="0" xfId="0" applyNumberFormat="1" applyFont="1" applyFill="1" applyBorder="1" applyAlignment="1" applyProtection="1">
      <alignment horizontal="left"/>
      <protection/>
    </xf>
    <xf numFmtId="166" fontId="11" fillId="24" borderId="15" xfId="0" applyNumberFormat="1" applyFont="1" applyFill="1" applyBorder="1" applyAlignment="1" applyProtection="1">
      <alignment horizontal="left"/>
      <protection/>
    </xf>
    <xf numFmtId="166" fontId="9" fillId="24" borderId="0" xfId="0" applyNumberFormat="1" applyFont="1" applyFill="1" applyBorder="1" applyAlignment="1" applyProtection="1">
      <alignment horizontal="left"/>
      <protection/>
    </xf>
    <xf numFmtId="166" fontId="13" fillId="24" borderId="0" xfId="0" applyNumberFormat="1" applyFont="1" applyFill="1" applyBorder="1" applyAlignment="1" applyProtection="1">
      <alignment horizontal="left"/>
      <protection/>
    </xf>
    <xf numFmtId="0" fontId="14" fillId="24" borderId="27" xfId="0" applyFont="1" applyFill="1" applyBorder="1" applyAlignment="1" applyProtection="1">
      <alignment/>
      <protection locked="0"/>
    </xf>
    <xf numFmtId="0" fontId="14" fillId="24" borderId="32" xfId="0" applyFont="1" applyFill="1" applyBorder="1" applyAlignment="1" applyProtection="1">
      <alignment/>
      <protection locked="0"/>
    </xf>
    <xf numFmtId="3" fontId="8" fillId="24" borderId="32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2575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  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Victoria 1332                                          Comercializadora e importadora
Fono: 25556319 . 92797615
Email : crivera@hidroneumatic.cl 
Web: http://www.hidroneumatic.cl 
REPUESTOS Y PIEZAS PARA MAQUINAS ENVASADORAS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">
      <selection activeCell="S19" sqref="S19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0.136718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64.5" customHeight="1" thickBot="1">
      <c r="B2" s="9"/>
      <c r="C2" s="10"/>
      <c r="D2" s="10"/>
      <c r="E2" s="10"/>
      <c r="F2" s="11"/>
      <c r="G2" s="12"/>
      <c r="H2" s="12"/>
      <c r="I2" s="13"/>
      <c r="J2" s="80">
        <v>2054</v>
      </c>
      <c r="K2" s="7"/>
      <c r="L2" s="7"/>
    </row>
    <row r="3" spans="2:12" ht="6.7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6" t="s">
        <v>6</v>
      </c>
      <c r="C4" s="37"/>
      <c r="D4" s="104" t="s">
        <v>29</v>
      </c>
      <c r="E4" s="37" t="s">
        <v>11</v>
      </c>
      <c r="F4" s="38"/>
      <c r="G4" s="38"/>
      <c r="H4" s="39"/>
      <c r="I4" s="37" t="s">
        <v>9</v>
      </c>
      <c r="J4" s="94"/>
      <c r="K4" s="20"/>
    </row>
    <row r="5" spans="2:11" ht="15">
      <c r="B5" s="40"/>
      <c r="C5" s="41"/>
      <c r="D5" s="42"/>
      <c r="E5" s="122" t="s">
        <v>35</v>
      </c>
      <c r="F5" s="122"/>
      <c r="G5" s="122"/>
      <c r="H5" s="122"/>
      <c r="I5" s="122"/>
      <c r="J5" s="123"/>
      <c r="K5" s="20"/>
    </row>
    <row r="6" spans="2:10" ht="17.25" customHeight="1">
      <c r="B6" s="40" t="s">
        <v>26</v>
      </c>
      <c r="C6" s="41"/>
      <c r="D6" s="92" t="s">
        <v>32</v>
      </c>
      <c r="E6" s="41" t="s">
        <v>7</v>
      </c>
      <c r="F6" s="124" t="s">
        <v>31</v>
      </c>
      <c r="G6" s="124"/>
      <c r="H6" s="124"/>
      <c r="I6" s="86"/>
      <c r="J6" s="43"/>
    </row>
    <row r="7" spans="2:10" ht="15">
      <c r="B7" s="40" t="s">
        <v>24</v>
      </c>
      <c r="C7" s="41"/>
      <c r="D7" s="91" t="s">
        <v>33</v>
      </c>
      <c r="E7" s="41" t="s">
        <v>8</v>
      </c>
      <c r="F7" s="125" t="s">
        <v>30</v>
      </c>
      <c r="G7" s="125"/>
      <c r="H7" s="125"/>
      <c r="I7" s="41" t="s">
        <v>25</v>
      </c>
      <c r="J7" s="93" t="s">
        <v>38</v>
      </c>
    </row>
    <row r="8" spans="2:12" ht="15.75" thickBot="1">
      <c r="B8" s="120" t="s">
        <v>27</v>
      </c>
      <c r="C8" s="121"/>
      <c r="D8" s="91" t="s">
        <v>34</v>
      </c>
      <c r="E8" s="41" t="s">
        <v>10</v>
      </c>
      <c r="F8" s="124" t="s">
        <v>28</v>
      </c>
      <c r="G8" s="124"/>
      <c r="H8" s="124"/>
      <c r="I8" s="41" t="s">
        <v>13</v>
      </c>
      <c r="J8" s="44">
        <f ca="1">TODAY()</f>
        <v>41932</v>
      </c>
      <c r="K8" s="20"/>
      <c r="L8" s="20"/>
    </row>
    <row r="9" spans="2:18" ht="16.5" thickBot="1" thickTop="1">
      <c r="B9" s="45" t="s">
        <v>36</v>
      </c>
      <c r="C9" s="46"/>
      <c r="D9" s="47" t="s">
        <v>37</v>
      </c>
      <c r="E9" s="46"/>
      <c r="F9" s="47"/>
      <c r="G9" s="47"/>
      <c r="H9" s="47"/>
      <c r="I9" s="46"/>
      <c r="J9" s="48"/>
      <c r="K9" s="20"/>
      <c r="L9" s="20"/>
      <c r="P9" s="21"/>
      <c r="Q9" s="22" t="s">
        <v>20</v>
      </c>
      <c r="R9" s="23" t="s">
        <v>21</v>
      </c>
    </row>
    <row r="10" spans="2:18" ht="15.75" thickBot="1">
      <c r="B10" s="49" t="s">
        <v>1</v>
      </c>
      <c r="C10" s="114" t="s">
        <v>23</v>
      </c>
      <c r="D10" s="115"/>
      <c r="E10" s="116"/>
      <c r="F10" s="50" t="s">
        <v>0</v>
      </c>
      <c r="G10" s="51" t="s">
        <v>22</v>
      </c>
      <c r="H10" s="51" t="s">
        <v>14</v>
      </c>
      <c r="I10" s="52" t="s">
        <v>12</v>
      </c>
      <c r="J10" s="53" t="s">
        <v>2</v>
      </c>
      <c r="K10" s="24" t="s">
        <v>17</v>
      </c>
      <c r="L10" s="25" t="s">
        <v>39</v>
      </c>
      <c r="M10" s="25"/>
      <c r="N10" s="25"/>
      <c r="O10" s="25"/>
      <c r="P10" s="26" t="s">
        <v>15</v>
      </c>
      <c r="Q10" s="25" t="s">
        <v>18</v>
      </c>
      <c r="R10" s="27" t="s">
        <v>19</v>
      </c>
    </row>
    <row r="11" spans="2:18" ht="15">
      <c r="B11" s="87">
        <v>1</v>
      </c>
      <c r="C11" s="117" t="s">
        <v>40</v>
      </c>
      <c r="D11" s="118"/>
      <c r="E11" s="119"/>
      <c r="F11" s="96">
        <v>10</v>
      </c>
      <c r="G11" s="126" t="s">
        <v>22</v>
      </c>
      <c r="H11" s="103">
        <f>+R11</f>
        <v>37700</v>
      </c>
      <c r="I11" s="81">
        <v>0</v>
      </c>
      <c r="J11" s="97">
        <f>F11*H11*(1-I11/100)</f>
        <v>377000</v>
      </c>
      <c r="K11" s="28">
        <v>1</v>
      </c>
      <c r="L11" s="29">
        <v>26000</v>
      </c>
      <c r="M11" s="29"/>
      <c r="N11" s="29"/>
      <c r="O11" s="29"/>
      <c r="P11" s="30">
        <v>1.45</v>
      </c>
      <c r="Q11" s="31">
        <v>26000</v>
      </c>
      <c r="R11" s="35">
        <f>Q11*P11</f>
        <v>37700</v>
      </c>
    </row>
    <row r="12" spans="2:18" ht="15">
      <c r="B12" s="88"/>
      <c r="C12" s="111"/>
      <c r="D12" s="112"/>
      <c r="E12" s="113"/>
      <c r="F12" s="95"/>
      <c r="G12" s="127"/>
      <c r="H12" s="128"/>
      <c r="I12" s="83">
        <v>0</v>
      </c>
      <c r="J12" s="98"/>
      <c r="K12" s="28">
        <v>2</v>
      </c>
      <c r="L12" s="29"/>
      <c r="M12" s="29"/>
      <c r="N12" s="29"/>
      <c r="O12" s="29"/>
      <c r="P12" s="30">
        <v>1</v>
      </c>
      <c r="Q12" s="31"/>
      <c r="R12" s="35">
        <f aca="true" t="shared" si="0" ref="R12:R28">Q12*P12</f>
        <v>0</v>
      </c>
    </row>
    <row r="13" spans="2:18" ht="15">
      <c r="B13" s="88">
        <v>2</v>
      </c>
      <c r="C13" s="111" t="s">
        <v>41</v>
      </c>
      <c r="D13" s="112"/>
      <c r="E13" s="113"/>
      <c r="F13" s="95">
        <v>10</v>
      </c>
      <c r="G13" s="127" t="s">
        <v>22</v>
      </c>
      <c r="H13" s="128">
        <f>+R13</f>
        <v>36395</v>
      </c>
      <c r="I13" s="83">
        <v>0</v>
      </c>
      <c r="J13" s="98">
        <f>F13*H13*(1-I13/100)</f>
        <v>363950</v>
      </c>
      <c r="K13" s="28">
        <v>3</v>
      </c>
      <c r="L13" s="29">
        <v>25100</v>
      </c>
      <c r="M13" s="29"/>
      <c r="N13" s="29"/>
      <c r="O13" s="29"/>
      <c r="P13" s="30">
        <v>1.45</v>
      </c>
      <c r="Q13" s="31">
        <v>25100</v>
      </c>
      <c r="R13" s="35">
        <f t="shared" si="0"/>
        <v>36395</v>
      </c>
    </row>
    <row r="14" spans="2:18" ht="15">
      <c r="B14" s="88"/>
      <c r="C14" s="111"/>
      <c r="D14" s="112"/>
      <c r="E14" s="113"/>
      <c r="F14" s="95"/>
      <c r="G14" s="127"/>
      <c r="H14" s="128"/>
      <c r="I14" s="83">
        <v>0</v>
      </c>
      <c r="J14" s="98"/>
      <c r="K14" s="28">
        <v>4</v>
      </c>
      <c r="L14" s="29"/>
      <c r="M14" s="29"/>
      <c r="N14" s="29"/>
      <c r="O14" s="29"/>
      <c r="P14" s="30">
        <v>1.7</v>
      </c>
      <c r="Q14" s="31"/>
      <c r="R14" s="35">
        <f t="shared" si="0"/>
        <v>0</v>
      </c>
    </row>
    <row r="15" spans="2:18" ht="15">
      <c r="B15" s="88">
        <v>3</v>
      </c>
      <c r="C15" s="111" t="s">
        <v>42</v>
      </c>
      <c r="D15" s="112"/>
      <c r="E15" s="113"/>
      <c r="F15" s="95">
        <v>20</v>
      </c>
      <c r="G15" s="127" t="s">
        <v>22</v>
      </c>
      <c r="H15" s="128">
        <f>+R15</f>
        <v>38062.5</v>
      </c>
      <c r="I15" s="83">
        <v>0</v>
      </c>
      <c r="J15" s="98">
        <f>F15*H15*(1-I15/100)</f>
        <v>761250</v>
      </c>
      <c r="K15" s="28">
        <v>5</v>
      </c>
      <c r="L15" s="29">
        <v>26250</v>
      </c>
      <c r="M15" s="29"/>
      <c r="N15" s="29"/>
      <c r="O15" s="29"/>
      <c r="P15" s="30">
        <v>1.45</v>
      </c>
      <c r="Q15" s="31">
        <v>26250</v>
      </c>
      <c r="R15" s="35">
        <f t="shared" si="0"/>
        <v>38062.5</v>
      </c>
    </row>
    <row r="16" spans="2:18" ht="15">
      <c r="B16" s="88"/>
      <c r="C16" s="105"/>
      <c r="D16" s="106"/>
      <c r="E16" s="107"/>
      <c r="F16" s="89"/>
      <c r="G16" s="127"/>
      <c r="H16" s="128"/>
      <c r="I16" s="83">
        <v>0</v>
      </c>
      <c r="J16" s="98"/>
      <c r="K16" s="28">
        <v>6</v>
      </c>
      <c r="L16" s="29"/>
      <c r="M16" s="29"/>
      <c r="N16" s="29"/>
      <c r="O16" s="29"/>
      <c r="P16" s="30">
        <v>1.7</v>
      </c>
      <c r="Q16" s="31"/>
      <c r="R16" s="35">
        <f t="shared" si="0"/>
        <v>0</v>
      </c>
    </row>
    <row r="17" spans="2:18" ht="15">
      <c r="B17" s="88">
        <v>4</v>
      </c>
      <c r="C17" s="105" t="s">
        <v>43</v>
      </c>
      <c r="D17" s="106"/>
      <c r="E17" s="107"/>
      <c r="F17" s="95">
        <v>10</v>
      </c>
      <c r="G17" s="127" t="s">
        <v>22</v>
      </c>
      <c r="H17" s="128">
        <f>+R17</f>
        <v>36830</v>
      </c>
      <c r="I17" s="83">
        <v>0</v>
      </c>
      <c r="J17" s="98">
        <f>F17*H17*(1-I17/100)</f>
        <v>368300</v>
      </c>
      <c r="K17" s="28">
        <v>7</v>
      </c>
      <c r="L17" s="29">
        <v>25400</v>
      </c>
      <c r="M17" s="29"/>
      <c r="N17" s="29"/>
      <c r="O17" s="29"/>
      <c r="P17" s="30">
        <v>1.45</v>
      </c>
      <c r="Q17" s="31">
        <v>25400</v>
      </c>
      <c r="R17" s="35">
        <f t="shared" si="0"/>
        <v>36830</v>
      </c>
    </row>
    <row r="18" spans="2:18" ht="15">
      <c r="B18" s="88"/>
      <c r="C18" s="108"/>
      <c r="D18" s="109"/>
      <c r="E18" s="110"/>
      <c r="F18" s="89"/>
      <c r="G18" s="57"/>
      <c r="H18" s="82"/>
      <c r="I18" s="83">
        <v>0</v>
      </c>
      <c r="J18" s="98"/>
      <c r="K18" s="28">
        <v>8</v>
      </c>
      <c r="L18" s="29"/>
      <c r="M18" s="29"/>
      <c r="N18" s="29"/>
      <c r="O18" s="29"/>
      <c r="P18" s="30">
        <v>1.7</v>
      </c>
      <c r="Q18" s="31"/>
      <c r="R18" s="35">
        <f t="shared" si="0"/>
        <v>0</v>
      </c>
    </row>
    <row r="19" spans="2:18" ht="15">
      <c r="B19" s="88"/>
      <c r="C19" s="108"/>
      <c r="D19" s="109"/>
      <c r="E19" s="110"/>
      <c r="F19" s="89"/>
      <c r="G19" s="57"/>
      <c r="H19" s="82"/>
      <c r="I19" s="83">
        <v>0</v>
      </c>
      <c r="J19" s="98"/>
      <c r="K19" s="28">
        <v>9</v>
      </c>
      <c r="L19" s="29"/>
      <c r="M19" s="29"/>
      <c r="N19" s="29"/>
      <c r="O19" s="29"/>
      <c r="P19" s="30">
        <v>1</v>
      </c>
      <c r="Q19" s="31"/>
      <c r="R19" s="35">
        <f t="shared" si="0"/>
        <v>0</v>
      </c>
    </row>
    <row r="20" spans="2:18" ht="15">
      <c r="B20" s="88"/>
      <c r="C20" s="108"/>
      <c r="D20" s="109"/>
      <c r="E20" s="110"/>
      <c r="F20" s="89"/>
      <c r="G20" s="57"/>
      <c r="H20" s="82"/>
      <c r="I20" s="83">
        <v>0</v>
      </c>
      <c r="J20" s="98"/>
      <c r="K20" s="28">
        <v>10</v>
      </c>
      <c r="L20" s="29"/>
      <c r="M20" s="29"/>
      <c r="N20" s="29"/>
      <c r="O20" s="29"/>
      <c r="P20" s="30">
        <v>1</v>
      </c>
      <c r="Q20" s="31"/>
      <c r="R20" s="35">
        <f t="shared" si="0"/>
        <v>0</v>
      </c>
    </row>
    <row r="21" spans="2:18" ht="15">
      <c r="B21" s="88"/>
      <c r="C21" s="108"/>
      <c r="D21" s="109"/>
      <c r="E21" s="110"/>
      <c r="F21" s="89"/>
      <c r="G21" s="57"/>
      <c r="H21" s="82"/>
      <c r="I21" s="83">
        <v>0</v>
      </c>
      <c r="J21" s="98"/>
      <c r="K21" s="28">
        <v>11</v>
      </c>
      <c r="L21" s="29"/>
      <c r="M21" s="29"/>
      <c r="N21" s="29"/>
      <c r="O21" s="29"/>
      <c r="P21" s="30">
        <v>1</v>
      </c>
      <c r="Q21" s="31"/>
      <c r="R21" s="35">
        <f t="shared" si="0"/>
        <v>0</v>
      </c>
    </row>
    <row r="22" spans="2:18" ht="15">
      <c r="B22" s="88"/>
      <c r="C22" s="108"/>
      <c r="D22" s="109"/>
      <c r="E22" s="110"/>
      <c r="F22" s="89"/>
      <c r="G22" s="57"/>
      <c r="H22" s="82"/>
      <c r="I22" s="83">
        <v>0</v>
      </c>
      <c r="J22" s="98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0"/>
        <v>0</v>
      </c>
    </row>
    <row r="23" spans="2:18" ht="15">
      <c r="B23" s="88"/>
      <c r="C23" s="108"/>
      <c r="D23" s="109"/>
      <c r="E23" s="110"/>
      <c r="F23" s="89"/>
      <c r="G23" s="57"/>
      <c r="H23" s="82"/>
      <c r="I23" s="83">
        <v>0</v>
      </c>
      <c r="J23" s="98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0"/>
        <v>0</v>
      </c>
    </row>
    <row r="24" spans="2:18" ht="15">
      <c r="B24" s="88"/>
      <c r="C24" s="108"/>
      <c r="D24" s="109"/>
      <c r="E24" s="110"/>
      <c r="F24" s="89"/>
      <c r="G24" s="57"/>
      <c r="H24" s="82"/>
      <c r="I24" s="83">
        <v>0</v>
      </c>
      <c r="J24" s="98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0"/>
        <v>0</v>
      </c>
    </row>
    <row r="25" spans="2:18" ht="15">
      <c r="B25" s="88"/>
      <c r="C25" s="54"/>
      <c r="D25" s="55"/>
      <c r="E25" s="56"/>
      <c r="F25" s="89"/>
      <c r="G25" s="57"/>
      <c r="H25" s="82"/>
      <c r="I25" s="83">
        <v>0</v>
      </c>
      <c r="J25" s="98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0"/>
        <v>0</v>
      </c>
    </row>
    <row r="26" spans="2:18" ht="15">
      <c r="B26" s="88"/>
      <c r="C26" s="54"/>
      <c r="D26" s="55"/>
      <c r="E26" s="56"/>
      <c r="F26" s="89"/>
      <c r="G26" s="57"/>
      <c r="H26" s="82"/>
      <c r="I26" s="83">
        <v>0</v>
      </c>
      <c r="J26" s="98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0"/>
        <v>0</v>
      </c>
    </row>
    <row r="27" spans="2:18" ht="15">
      <c r="B27" s="88"/>
      <c r="C27" s="54"/>
      <c r="D27" s="55"/>
      <c r="E27" s="56"/>
      <c r="F27" s="89"/>
      <c r="G27" s="57"/>
      <c r="H27" s="82"/>
      <c r="I27" s="83">
        <v>0</v>
      </c>
      <c r="J27" s="98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0"/>
        <v>0</v>
      </c>
    </row>
    <row r="28" spans="2:18" ht="15.75" thickBot="1">
      <c r="B28" s="88"/>
      <c r="C28" s="58"/>
      <c r="D28" s="59"/>
      <c r="E28" s="60"/>
      <c r="F28" s="89"/>
      <c r="G28" s="57"/>
      <c r="H28" s="84"/>
      <c r="I28" s="85">
        <v>0</v>
      </c>
      <c r="J28" s="99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0"/>
        <v>0</v>
      </c>
    </row>
    <row r="29" spans="2:10" ht="15">
      <c r="B29" s="61" t="s">
        <v>16</v>
      </c>
      <c r="C29" s="90"/>
      <c r="D29" s="41" t="s">
        <v>44</v>
      </c>
      <c r="E29" s="41"/>
      <c r="F29" s="62"/>
      <c r="G29" s="63" t="s">
        <v>3</v>
      </c>
      <c r="H29" s="64"/>
      <c r="I29" s="65"/>
      <c r="J29" s="100">
        <f>SUM(J11:J28)</f>
        <v>1870500</v>
      </c>
    </row>
    <row r="30" spans="2:10" ht="15">
      <c r="B30" s="66"/>
      <c r="C30" s="67"/>
      <c r="D30" s="68" t="s">
        <v>46</v>
      </c>
      <c r="E30" s="41"/>
      <c r="F30" s="69"/>
      <c r="G30" s="70"/>
      <c r="H30" s="71"/>
      <c r="I30" s="72"/>
      <c r="J30" s="101"/>
    </row>
    <row r="31" spans="2:10" ht="15">
      <c r="B31" s="40"/>
      <c r="C31" s="41"/>
      <c r="D31" s="41" t="s">
        <v>45</v>
      </c>
      <c r="E31" s="41"/>
      <c r="F31" s="73"/>
      <c r="G31" s="74" t="s">
        <v>4</v>
      </c>
      <c r="H31" s="67"/>
      <c r="I31" s="75"/>
      <c r="J31" s="101">
        <f>J29-J30</f>
        <v>1870500</v>
      </c>
    </row>
    <row r="32" spans="2:10" ht="15">
      <c r="B32" s="40"/>
      <c r="C32" s="41"/>
      <c r="D32" s="41"/>
      <c r="E32" s="41"/>
      <c r="F32" s="69"/>
      <c r="G32" s="70">
        <v>0.19</v>
      </c>
      <c r="H32" s="71"/>
      <c r="I32" s="72">
        <v>0.19</v>
      </c>
      <c r="J32" s="101">
        <f>J31*I32</f>
        <v>355395</v>
      </c>
    </row>
    <row r="33" spans="2:10" ht="15.75" thickBot="1">
      <c r="B33" s="45"/>
      <c r="C33" s="46"/>
      <c r="D33" s="46"/>
      <c r="E33" s="46"/>
      <c r="F33" s="76"/>
      <c r="G33" s="77" t="s">
        <v>2</v>
      </c>
      <c r="H33" s="78"/>
      <c r="I33" s="79"/>
      <c r="J33" s="102">
        <f>J31+J32</f>
        <v>2225895</v>
      </c>
    </row>
  </sheetData>
  <sheetProtection formatCells="0"/>
  <mergeCells count="20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22:E22"/>
    <mergeCell ref="C23:E23"/>
    <mergeCell ref="C24:E24"/>
    <mergeCell ref="C17:E17"/>
    <mergeCell ref="C18:E18"/>
    <mergeCell ref="C19:E19"/>
    <mergeCell ref="C20:E20"/>
    <mergeCell ref="C21:E21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31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Admin</cp:lastModifiedBy>
  <cp:lastPrinted>2014-07-11T14:41:09Z</cp:lastPrinted>
  <dcterms:created xsi:type="dcterms:W3CDTF">2013-07-12T05:01:37Z</dcterms:created>
  <dcterms:modified xsi:type="dcterms:W3CDTF">2014-10-20T17:06:04Z</dcterms:modified>
  <cp:category/>
  <cp:version/>
  <cp:contentType/>
  <cp:contentStatus/>
</cp:coreProperties>
</file>