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1" i="1"/>
  <c r="Q14" i="1" l="1"/>
  <c r="Q18" i="1" l="1"/>
  <c r="Q15" i="1"/>
  <c r="Q17" i="1"/>
  <c r="Q16" i="1" l="1"/>
  <c r="Q19" i="1" l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<sst xmlns="http://schemas.openxmlformats.org/spreadsheetml/2006/main" count="1046" uniqueCount="717">
  <si>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</si>
  <si>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</si>
  <si>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</si>
  <si>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</si>
  <si>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</si>
  <si>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</si>
  <si>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</si>
  <si>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</si>
  <si>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</si>
  <si>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</si>
  <si>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</si>
  <si>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</si>
  <si>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</si>
  <si>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</si>
  <si>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</si>
  <si>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</si>
  <si>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</si>
  <si>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</si>
  <si>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</si>
  <si>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</si>
  <si>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</si>
  <si>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</si>
  <si>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</si>
  <si>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</si>
  <si>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</si>
  <si>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</si>
  <si>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</si>
  <si>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</si>
  <si>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</si>
  <si>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</si>
  <si>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</si>
  <si>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</si>
  <si>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</si>
  <si>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</si>
  <si>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</si>
  <si>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</si>
  <si>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</si>
  <si>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</si>
  <si>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</si>
  <si>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</si>
  <si>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</si>
  <si>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</si>
  <si>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</si>
  <si>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</si>
  <si>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</si>
  <si>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</si>
  <si>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</si>
  <si>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</si>
  <si>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</si>
  <si>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</si>
  <si>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</si>
  <si>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</si>
  <si>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</si>
  <si>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</si>
  <si>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</si>
  <si>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</si>
  <si>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</si>
  <si>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</si>
  <si>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</si>
  <si>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</si>
  <si>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</si>
  <si>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</si>
  <si>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</si>
  <si>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</si>
  <si>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</si>
  <si>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</si>
  <si>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</si>
  <si>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</si>
  <si>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</si>
  <si>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</si>
  <si>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</si>
  <si>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</si>
  <si>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</si>
  <si>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</si>
  <si>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</si>
  <si>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</si>
  <si>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</si>
  <si>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</si>
  <si>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</si>
  <si>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</si>
  <si>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</si>
  <si>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</si>
  <si>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</si>
  <si>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</si>
  <si>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</si>
  <si>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</si>
  <si>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</si>
  <si>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</si>
  <si>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</si>
  <si>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</si>
  <si>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</si>
  <si>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</si>
  <si>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</si>
  <si>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</si>
  <si>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</si>
  <si>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</si>
  <si>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</si>
  <si>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</si>
  <si>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</si>
  <si>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</si>
  <si>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</si>
  <si>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</si>
  <si>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</si>
  <si>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</si>
  <si>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</si>
  <si>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</si>
  <si>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</si>
  <si>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</si>
  <si>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</si>
  <si>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</si>
  <si>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</si>
  <si>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</si>
  <si>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</si>
  <si>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</si>
  <si>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</si>
  <si>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</si>
  <si>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</si>
  <si>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</si>
  <si>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</si>
  <si>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</si>
  <si>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</si>
  <si>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</si>
  <si>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</si>
  <si>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</si>
  <si>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</si>
  <si>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</si>
  <si>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</si>
  <si>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</si>
  <si>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</si>
  <si>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</si>
  <si>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</si>
  <si>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</si>
  <si>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</si>
  <si>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</si>
  <si>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</si>
  <si>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</si>
  <si>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</si>
  <si>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</si>
  <si>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</si>
  <si>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</si>
  <si>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</si>
  <si>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</si>
  <si>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</si>
  <si>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</si>
  <si>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</si>
  <si>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</si>
  <si>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</si>
  <si>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</si>
  <si>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</si>
  <si>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</si>
  <si>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</si>
  <si>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</si>
  <si>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</si>
  <si>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</si>
  <si>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</si>
  <si>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</si>
  <si>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</si>
  <si>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</si>
  <si>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</si>
  <si>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</si>
  <si>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</si>
  <si>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</si>
  <si>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</si>
  <si>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</si>
  <si>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</si>
  <si>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</si>
  <si>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</si>
  <si>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</si>
  <si>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</si>
  <si>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</si>
  <si>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</si>
  <si>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</si>
  <si>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</si>
  <si>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</si>
  <si>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</si>
  <si>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</si>
  <si>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</si>
  <si>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</si>
  <si>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</si>
  <si>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</si>
  <si>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</si>
  <si>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</si>
  <si>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</si>
  <si>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</si>
  <si>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</si>
  <si>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</si>
  <si>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</si>
  <si>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</si>
  <si>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</si>
  <si>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</si>
  <si>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</si>
  <si>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</si>
  <si>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</si>
  <si>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</si>
  <si>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</si>
  <si>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</si>
  <si>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</si>
  <si>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</si>
  <si>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</si>
  <si>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</si>
  <si>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</si>
  <si>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</si>
  <si>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</si>
  <si>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</si>
  <si>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</si>
  <si>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</si>
  <si>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</si>
  <si>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</si>
  <si>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</si>
  <si>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</si>
  <si>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</si>
  <si>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</si>
  <si>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</si>
  <si>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</si>
  <si>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</si>
  <si>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</si>
  <si>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</si>
  <si>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</si>
  <si>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</si>
  <si>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</si>
  <si>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</si>
  <si>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</si>
  <si>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</si>
  <si>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</si>
  <si>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</si>
  <si>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</si>
  <si>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</si>
  <si>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</si>
  <si>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</si>
  <si>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</si>
  <si>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</si>
  <si>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</si>
  <si>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</si>
  <si>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</si>
  <si>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</si>
  <si>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</si>
  <si>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</si>
  <si>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</si>
  <si>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</si>
  <si>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</si>
  <si>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</si>
  <si>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</si>
  <si>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</si>
  <si>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</si>
  <si>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</si>
  <si>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</si>
  <si>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</si>
  <si>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</si>
  <si>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</si>
  <si>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</si>
  <si>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</si>
  <si>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</si>
  <si>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</si>
  <si>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</si>
  <si>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</si>
  <si>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</si>
  <si>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</si>
  <si>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</si>
  <si>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</si>
  <si>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</si>
  <si>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</si>
  <si>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</si>
  <si>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</si>
  <si>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</si>
  <si>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</si>
  <si>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</si>
  <si>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</si>
  <si>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</si>
  <si>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</si>
  <si>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</si>
  <si>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</si>
  <si>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</si>
  <si>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</si>
  <si>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</si>
  <si>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</si>
  <si>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</si>
  <si>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</si>
  <si>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</si>
  <si>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</si>
  <si>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</si>
  <si>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</si>
  <si>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</si>
  <si>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</si>
  <si>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</si>
  <si>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</si>
  <si>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</si>
  <si>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</si>
  <si>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</si>
  <si>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</si>
  <si>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</si>
  <si>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</si>
  <si>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</si>
  <si>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</si>
  <si>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</si>
  <si>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</si>
  <si>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</si>
  <si>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</si>
  <si>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</si>
  <si>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</si>
  <si>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</si>
  <si>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</si>
  <si>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</si>
  <si>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</si>
  <si>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</si>
  <si>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</si>
  <si>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</si>
  <si>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</si>
  <si>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</si>
  <si>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</si>
  <si>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</si>
  <si>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</si>
  <si>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</si>
  <si>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</si>
  <si>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</si>
  <si>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</si>
  <si>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</si>
  <si>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</si>
  <si>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</si>
  <si>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</si>
  <si>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</si>
  <si>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</si>
  <si>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</si>
  <si>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</si>
  <si>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</si>
  <si>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</si>
  <si>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</si>
  <si>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</si>
  <si>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</si>
  <si>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</si>
  <si>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</si>
  <si>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</si>
  <si>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</si>
  <si>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</si>
  <si>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</si>
  <si>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</si>
  <si>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</si>
  <si>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</si>
  <si>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</si>
  <si>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</si>
  <si>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</si>
  <si>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</si>
  <si>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</si>
  <si>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</si>
  <si>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</si>
  <si>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</si>
  <si>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</si>
  <si>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</si>
  <si>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</si>
  <si>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</si>
  <si>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</si>
  <si>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</si>
  <si>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</si>
  <si>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</si>
  <si>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</si>
  <si>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</si>
  <si>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</si>
  <si>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</si>
  <si>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</si>
  <si>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</si>
  <si>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</si>
  <si>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</si>
  <si>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</si>
  <si>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</si>
  <si>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</si>
  <si>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</si>
  <si>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</si>
  <si>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</si>
  <si>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</si>
  <si>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</si>
  <si>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</si>
  <si>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</si>
  <si>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</si>
  <si>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</si>
  <si>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</si>
  <si>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</si>
  <si>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</si>
  <si>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</si>
  <si>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</si>
  <si>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</si>
  <si>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</si>
  <si>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</si>
  <si>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</si>
  <si>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</si>
  <si>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</si>
  <si>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</si>
  <si>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</si>
  <si>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</si>
  <si>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</si>
  <si>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</si>
  <si>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</si>
  <si>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</si>
  <si>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</si>
  <si>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</si>
  <si>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</si>
  <si>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</si>
  <si>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</si>
  <si>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</si>
  <si>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</si>
  <si>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</si>
  <si>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</si>
  <si>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</si>
  <si>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</si>
  <si>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</si>
  <si>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</si>
  <si>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</si>
  <si>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</si>
  <si>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</si>
  <si>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</si>
  <si>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</si>
  <si>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</si>
  <si>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</si>
  <si>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</si>
  <si>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</si>
  <si>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</si>
  <si>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</si>
  <si>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</si>
  <si>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</si>
  <si>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</si>
  <si>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</si>
  <si>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</si>
  <si>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</si>
  <si>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</si>
  <si>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</si>
  <si>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</si>
  <si>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</si>
  <si>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</si>
  <si>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</si>
  <si>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</si>
  <si>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</si>
  <si>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</si>
  <si>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</si>
  <si>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</si>
  <si>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</si>
  <si>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</si>
  <si>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</si>
  <si>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</si>
  <si>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</si>
  <si>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</si>
  <si>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</si>
  <si>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</si>
  <si>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</si>
  <si>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</si>
  <si>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</si>
  <si>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</si>
  <si>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</si>
  <si>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</si>
  <si>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</si>
  <si>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</si>
  <si>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</si>
  <si>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</si>
  <si>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</si>
  <si>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</si>
  <si>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</si>
  <si>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</si>
  <si>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</si>
  <si>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</si>
  <si>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</si>
  <si>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</si>
  <si>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</si>
  <si>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</si>
  <si>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</si>
  <si>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</si>
  <si>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</si>
  <si>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</si>
  <si>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</si>
  <si>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</si>
  <si>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</si>
  <si>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</si>
  <si>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</si>
  <si>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</si>
  <si>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</si>
  <si>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</si>
  <si>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</si>
  <si>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</si>
  <si>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</si>
  <si>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</si>
  <si>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</si>
  <si>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</si>
  <si>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</si>
  <si>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</si>
  <si>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</si>
  <si>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</si>
  <si>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</si>
  <si>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</si>
  <si>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</si>
  <si>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</si>
  <si>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</si>
  <si>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</si>
  <si>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</si>
  <si>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</si>
  <si>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</si>
  <si>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</si>
  <si>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</si>
  <si>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</si>
  <si>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</si>
  <si>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</si>
  <si>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</si>
  <si>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</si>
  <si>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</si>
  <si>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</si>
  <si>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</si>
  <si>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</si>
  <si>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</si>
  <si>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</si>
  <si>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</si>
  <si>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</si>
  <si>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</si>
  <si>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</si>
  <si>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</si>
  <si>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</si>
  <si>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</si>
  <si>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</si>
  <si>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</si>
  <si>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</si>
  <si>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</si>
  <si>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</si>
  <si>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</si>
  <si>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</si>
  <si>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</si>
  <si>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</si>
  <si>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</si>
  <si>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</si>
  <si>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</si>
  <si>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</si>
  <si>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</si>
  <si>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</si>
  <si>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</si>
  <si>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</si>
  <si>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</si>
  <si>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</si>
  <si>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</si>
  <si>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</si>
  <si>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</si>
  <si>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</si>
  <si>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</si>
  <si>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</si>
  <si>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</si>
  <si>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</si>
  <si>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</si>
  <si>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</si>
  <si>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</si>
  <si>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</si>
  <si>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</si>
  <si>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</si>
  <si>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</si>
  <si>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</si>
  <si>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</si>
  <si>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</si>
  <si>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</si>
  <si>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</si>
  <si>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</si>
  <si>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</si>
  <si>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</si>
  <si>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</si>
  <si>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</si>
  <si>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</si>
  <si>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</si>
  <si>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</si>
  <si>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</si>
  <si>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</si>
  <si>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</si>
  <si>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</si>
  <si>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</si>
  <si>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</si>
  <si>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</si>
  <si>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</si>
  <si>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</si>
  <si>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</si>
  <si>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</si>
  <si>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</si>
  <si>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</si>
  <si>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</si>
  <si>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</si>
  <si>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</si>
  <si>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</si>
  <si>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</si>
  <si>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</si>
  <si>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</si>
  <si>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</si>
  <si>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</si>
  <si>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</si>
  <si>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</si>
  <si>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</si>
  <si>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</si>
  <si>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</si>
  <si>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</si>
  <si>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</si>
  <si>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</si>
  <si>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</si>
  <si>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</si>
  <si>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</si>
  <si>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</si>
  <si>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</si>
  <si>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</si>
  <si>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</si>
  <si>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</si>
  <si>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</si>
  <si>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</si>
  <si>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</si>
  <si>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</si>
  <si>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</si>
  <si>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</si>
  <si>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</si>
  <si>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</si>
  <si>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</si>
  <si>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</si>
  <si>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</si>
  <si>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</si>
  <si>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</si>
  <si>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</si>
  <si>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</si>
  <si>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</si>
  <si>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</si>
  <si>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</si>
  <si>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</si>
  <si>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</si>
  <si>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</si>
  <si>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</si>
  <si>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</si>
  <si>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</si>
  <si>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</si>
  <si>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</si>
  <si>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</si>
  <si>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</si>
  <si>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</si>
  <si>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</si>
  <si>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</si>
  <si>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</si>
  <si>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</si>
  <si>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</si>
  <si>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</si>
  <si>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</si>
  <si>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</si>
  <si>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</si>
  <si>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</si>
  <si>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</si>
  <si>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</si>
  <si>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</si>
  <si>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</si>
  <si>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</si>
  <si>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</si>
  <si>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</si>
  <si>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</si>
  <si>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</si>
  <si>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</si>
  <si>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</si>
  <si>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</si>
  <si>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</si>
  <si>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</si>
  <si>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</si>
  <si>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</si>
  <si>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</si>
  <si>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</si>
  <si>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</si>
  <si>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</si>
  <si>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</si>
  <si>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</si>
  <si>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</si>
  <si>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</si>
  <si>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</si>
  <si>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</si>
  <si>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</si>
  <si>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</si>
  <si>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</si>
  <si>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</si>
  <si>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</si>
  <si>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</si>
  <si>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</si>
  <si>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</si>
  <si>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</si>
  <si>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</si>
  <si>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</si>
  <si>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</si>
  <si>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</si>
  <si>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</si>
  <si>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</si>
  <si>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</si>
  <si>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</si>
  <si>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</si>
  <si>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</si>
  <si>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</si>
  <si>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</si>
  <si>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</si>
  <si>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</si>
  <si>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</si>
  <si>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</si>
  <si>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</si>
  <si>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</si>
  <si>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</si>
  <si>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</si>
  <si>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</si>
  <si>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</si>
  <si>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</si>
  <si>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</si>
  <si>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</si>
  <si>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</si>
  <si>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</si>
  <si>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</si>
  <si>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</si>
  <si>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</si>
  <si>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</si>
  <si>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</si>
  <si>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</si>
  <si>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</si>
  <si>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</si>
  <si>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</si>
  <si>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</si>
  <si>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</si>
  <si>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</si>
  <si>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</si>
  <si>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</si>
  <si>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</si>
  <si>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</si>
  <si>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</si>
  <si>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MANGUERA COLA DE TIRGRE 2"</t>
  </si>
  <si>
    <t>ACOPLE CAMLOCK TIPO C 2" ALUM.</t>
  </si>
  <si>
    <t>ACOPLE CAMLOCK TIPO E 2"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</si>
</sst>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8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20" zoomScaleNormal="120" workbookViewId="0">
      <selection activeCell="K2" sqref="K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2184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2" t="str">
        <f>VLOOKUP(D4,CLIENTES,4,FALSE)</f>
        <v>AV. Las Torres 6108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4" t="str">
        <f>VLOOKUP(D4,CLIENTES,5,FALSE)</f>
        <v>Peñalolen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4" t="str">
        <f>VLOOKUP(D4,CLIENTES,6,FALSE)</f>
        <v>STGO</v>
      </c>
      <c r="G7" s="124"/>
      <c r="H7" s="124"/>
      <c r="I7" s="37" t="s">
        <v>24</v>
      </c>
      <c r="J7" s="41">
        <f>VLOOKUP(D4,CLIENTES,8,FALSE)</f>
        <v>0</v>
      </c>
    </row>
    <row r="8" spans="2:21" ht="15.75" thickBot="1" x14ac:dyDescent="0.3">
      <c r="B8" s="120" t="s">
        <v>26</v>
      </c>
      <c r="C8" s="121"/>
      <c r="D8" s="95" t="str">
        <f>VLOOKUP(D4,CLIENTES,7,FALSE)</f>
        <v>30 dias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41996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4" t="s">
        <v>22</v>
      </c>
      <c r="D10" s="115"/>
      <c r="E10" s="116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7" t="s">
        <v>714</v>
      </c>
      <c r="D11" s="118"/>
      <c r="E11" s="119"/>
      <c r="F11" s="107">
        <v>1</v>
      </c>
      <c r="G11" s="107" t="s">
        <v>21</v>
      </c>
      <c r="H11" s="108">
        <f t="shared" ref="H11:H28" si="0">VLOOKUP(B11,COTIZADO,8,FALSE)</f>
        <v>124900</v>
      </c>
      <c r="I11" s="110">
        <v>0</v>
      </c>
      <c r="J11" s="109">
        <f t="shared" ref="J11:J28" si="1">F11*H11*(1-I11/100)</f>
        <v>124900</v>
      </c>
      <c r="K11" s="28">
        <v>1</v>
      </c>
      <c r="L11" s="99">
        <v>124900</v>
      </c>
      <c r="M11" s="99"/>
      <c r="N11" s="100"/>
      <c r="O11" s="100"/>
      <c r="P11" s="91">
        <v>1</v>
      </c>
      <c r="Q11" s="92">
        <f>L11</f>
        <v>124900</v>
      </c>
      <c r="R11" s="93">
        <f>Q11*P11</f>
        <v>124900</v>
      </c>
      <c r="S11" s="84">
        <f t="shared" ref="S11:S24" si="2">H11/0.9</f>
        <v>138777.77777777778</v>
      </c>
    </row>
    <row r="12" spans="2:21" ht="15" customHeight="1" x14ac:dyDescent="0.25">
      <c r="B12" s="113">
        <v>2</v>
      </c>
      <c r="C12" s="117" t="s">
        <v>715</v>
      </c>
      <c r="D12" s="118"/>
      <c r="E12" s="119"/>
      <c r="F12" s="52">
        <v>1</v>
      </c>
      <c r="G12" s="52" t="s">
        <v>21</v>
      </c>
      <c r="H12" s="111">
        <f t="shared" si="0"/>
        <v>6876</v>
      </c>
      <c r="I12" s="88">
        <v>0</v>
      </c>
      <c r="J12" s="112">
        <f t="shared" si="1"/>
        <v>6876</v>
      </c>
      <c r="K12" s="28">
        <v>2</v>
      </c>
      <c r="L12" s="99">
        <v>6876</v>
      </c>
      <c r="M12" s="99"/>
      <c r="N12" s="100"/>
      <c r="O12" s="100"/>
      <c r="P12" s="91">
        <v>1</v>
      </c>
      <c r="Q12" s="92">
        <f t="shared" ref="Q12:Q13" si="3">L12</f>
        <v>6876</v>
      </c>
      <c r="R12" s="93">
        <f t="shared" ref="R12:R28" si="4">Q12*P12</f>
        <v>6876</v>
      </c>
      <c r="S12" s="84">
        <f t="shared" si="2"/>
        <v>7640</v>
      </c>
    </row>
    <row r="13" spans="2:21" ht="15" customHeight="1" x14ac:dyDescent="0.25">
      <c r="B13" s="113">
        <v>3</v>
      </c>
      <c r="C13" s="117" t="s">
        <v>716</v>
      </c>
      <c r="D13" s="118"/>
      <c r="E13" s="119"/>
      <c r="F13" s="52">
        <v>1</v>
      </c>
      <c r="G13" s="52" t="s">
        <v>21</v>
      </c>
      <c r="H13" s="111">
        <f t="shared" si="0"/>
        <v>3825</v>
      </c>
      <c r="I13" s="88">
        <v>0</v>
      </c>
      <c r="J13" s="112">
        <f t="shared" si="1"/>
        <v>3825</v>
      </c>
      <c r="K13" s="28">
        <v>3</v>
      </c>
      <c r="L13" s="99">
        <v>3825</v>
      </c>
      <c r="M13" s="99"/>
      <c r="N13" s="100"/>
      <c r="O13" s="100"/>
      <c r="P13" s="91">
        <v>1</v>
      </c>
      <c r="Q13" s="92">
        <f t="shared" si="3"/>
        <v>3825</v>
      </c>
      <c r="R13" s="93">
        <f t="shared" si="4"/>
        <v>3825</v>
      </c>
      <c r="S13" s="84">
        <f t="shared" si="2"/>
        <v>4250</v>
      </c>
    </row>
    <row r="14" spans="2:21" x14ac:dyDescent="0.25">
      <c r="B14" s="86">
        <v>4</v>
      </c>
      <c r="C14" s="117"/>
      <c r="D14" s="118"/>
      <c r="E14" s="119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1.5</v>
      </c>
      <c r="Q14" s="92">
        <f t="shared" ref="Q14" si="5">L14</f>
        <v>0</v>
      </c>
      <c r="R14" s="93">
        <f t="shared" si="4"/>
        <v>0</v>
      </c>
      <c r="S14" s="84">
        <f t="shared" si="2"/>
        <v>0</v>
      </c>
    </row>
    <row r="15" spans="2:21" s="20" customFormat="1" ht="15" customHeight="1" x14ac:dyDescent="0.25">
      <c r="B15" s="86">
        <v>5</v>
      </c>
      <c r="C15" s="117"/>
      <c r="D15" s="118"/>
      <c r="E15" s="119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ref="Q15" si="6">N15</f>
        <v>0</v>
      </c>
      <c r="R15" s="94">
        <f t="shared" si="4"/>
        <v>0</v>
      </c>
      <c r="S15" s="84">
        <f t="shared" si="2"/>
        <v>0</v>
      </c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ref="Q16" si="7">L16</f>
        <v>0</v>
      </c>
      <c r="R16" s="93">
        <f t="shared" si="4"/>
        <v>0</v>
      </c>
      <c r="S16" s="84">
        <f t="shared" si="2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L17</f>
        <v>0</v>
      </c>
      <c r="R17" s="93">
        <f t="shared" si="4"/>
        <v>0</v>
      </c>
      <c r="S17" s="84">
        <f t="shared" si="2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N18</f>
        <v>0</v>
      </c>
      <c r="R18" s="94">
        <f t="shared" si="4"/>
        <v>0</v>
      </c>
      <c r="S18" s="84">
        <f t="shared" si="2"/>
        <v>0</v>
      </c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L19</f>
        <v>0</v>
      </c>
      <c r="R19" s="93">
        <f t="shared" si="4"/>
        <v>0</v>
      </c>
      <c r="S19" s="84">
        <f t="shared" si="2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8">L20</f>
        <v>0</v>
      </c>
      <c r="R20" s="93">
        <f t="shared" si="4"/>
        <v>0</v>
      </c>
      <c r="S20" s="84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671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135601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25"/>
      <c r="E31" s="121"/>
      <c r="F31" s="66"/>
      <c r="G31" s="67" t="s">
        <v>4</v>
      </c>
      <c r="H31" s="60"/>
      <c r="I31" s="68"/>
      <c r="J31" s="65">
        <f>J29-J30</f>
        <v>135601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25764.19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161365.19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712</v>
      </c>
      <c r="C8" t="s">
        <v>711</v>
      </c>
      <c r="D8" t="s">
        <v>713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691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696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662</v>
      </c>
      <c r="C121" t="s">
        <v>631</v>
      </c>
      <c r="D121" t="s">
        <v>663</v>
      </c>
      <c r="E121" t="s">
        <v>664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647</v>
      </c>
      <c r="E126" t="s">
        <v>648</v>
      </c>
      <c r="F126" t="s">
        <v>27</v>
      </c>
      <c r="G126" t="s">
        <v>31</v>
      </c>
      <c r="H126" t="s">
        <v>559</v>
      </c>
      <c r="I126" t="s">
        <v>649</v>
      </c>
      <c r="M126" t="s">
        <v>568</v>
      </c>
    </row>
    <row r="127" spans="1:13" hidden="1" x14ac:dyDescent="0.25">
      <c r="A127">
        <v>128</v>
      </c>
      <c r="B127" s="30" t="s">
        <v>650</v>
      </c>
      <c r="C127" t="s">
        <v>651</v>
      </c>
      <c r="E127" t="s">
        <v>646</v>
      </c>
      <c r="G127" t="s">
        <v>31</v>
      </c>
      <c r="M127" t="s">
        <v>568</v>
      </c>
    </row>
    <row r="128" spans="1:13" hidden="1" x14ac:dyDescent="0.25">
      <c r="A128">
        <v>129</v>
      </c>
      <c r="B128" s="30" t="s">
        <v>653</v>
      </c>
      <c r="C128" t="s">
        <v>652</v>
      </c>
      <c r="D128" t="s">
        <v>654</v>
      </c>
      <c r="G128" t="s">
        <v>655</v>
      </c>
      <c r="I128" t="s">
        <v>656</v>
      </c>
      <c r="M128" t="s">
        <v>568</v>
      </c>
    </row>
    <row r="129" spans="1:13" hidden="1" x14ac:dyDescent="0.25">
      <c r="A129">
        <v>130</v>
      </c>
      <c r="B129" s="30" t="s">
        <v>683</v>
      </c>
      <c r="C129" t="s">
        <v>657</v>
      </c>
      <c r="E129" t="s">
        <v>684</v>
      </c>
      <c r="F129" t="s">
        <v>63</v>
      </c>
      <c r="G129" t="s">
        <v>31</v>
      </c>
      <c r="H129" t="s">
        <v>685</v>
      </c>
      <c r="I129" t="s">
        <v>672</v>
      </c>
      <c r="M129" t="s">
        <v>568</v>
      </c>
    </row>
    <row r="130" spans="1:13" hidden="1" x14ac:dyDescent="0.25">
      <c r="A130">
        <v>131</v>
      </c>
      <c r="B130" s="30" t="s">
        <v>658</v>
      </c>
      <c r="C130" t="s">
        <v>659</v>
      </c>
      <c r="E130" t="s">
        <v>660</v>
      </c>
      <c r="F130" t="s">
        <v>35</v>
      </c>
      <c r="G130" t="s">
        <v>31</v>
      </c>
      <c r="I130" t="s">
        <v>661</v>
      </c>
      <c r="M130" t="s">
        <v>568</v>
      </c>
    </row>
    <row r="131" spans="1:13" hidden="1" x14ac:dyDescent="0.25">
      <c r="A131">
        <v>133</v>
      </c>
      <c r="B131" s="30" t="s">
        <v>665</v>
      </c>
      <c r="C131" t="s">
        <v>636</v>
      </c>
      <c r="F131" t="s">
        <v>667</v>
      </c>
      <c r="G131" t="s">
        <v>31</v>
      </c>
      <c r="H131" t="s">
        <v>559</v>
      </c>
      <c r="I131" t="s">
        <v>666</v>
      </c>
      <c r="M131" t="s">
        <v>568</v>
      </c>
    </row>
    <row r="132" spans="1:13" hidden="1" x14ac:dyDescent="0.25">
      <c r="A132">
        <v>134</v>
      </c>
      <c r="B132" s="30" t="s">
        <v>668</v>
      </c>
      <c r="C132" t="s">
        <v>669</v>
      </c>
      <c r="G132" t="s">
        <v>31</v>
      </c>
      <c r="H132" t="s">
        <v>559</v>
      </c>
      <c r="I132" t="s">
        <v>670</v>
      </c>
      <c r="M132" t="s">
        <v>568</v>
      </c>
    </row>
    <row r="133" spans="1:13" hidden="1" x14ac:dyDescent="0.25">
      <c r="A133">
        <v>135</v>
      </c>
      <c r="B133" s="30" t="s">
        <v>674</v>
      </c>
      <c r="C133" t="s">
        <v>673</v>
      </c>
      <c r="D133" t="s">
        <v>678</v>
      </c>
      <c r="E133" t="s">
        <v>675</v>
      </c>
      <c r="F133" t="s">
        <v>676</v>
      </c>
      <c r="I133" t="s">
        <v>677</v>
      </c>
      <c r="K133" t="s">
        <v>679</v>
      </c>
      <c r="M133" t="s">
        <v>568</v>
      </c>
    </row>
    <row r="134" spans="1:13" hidden="1" x14ac:dyDescent="0.25">
      <c r="A134">
        <v>136</v>
      </c>
      <c r="B134" s="30" t="s">
        <v>680</v>
      </c>
      <c r="C134" t="s">
        <v>681</v>
      </c>
      <c r="I134" t="s">
        <v>682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686</v>
      </c>
      <c r="I135" t="s">
        <v>687</v>
      </c>
      <c r="M135" t="s">
        <v>568</v>
      </c>
    </row>
    <row r="136" spans="1:13" hidden="1" x14ac:dyDescent="0.25">
      <c r="A136">
        <v>138</v>
      </c>
      <c r="B136" s="30" t="s">
        <v>689</v>
      </c>
      <c r="C136" t="s">
        <v>690</v>
      </c>
      <c r="I136" t="s">
        <v>688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692</v>
      </c>
      <c r="D137" t="s">
        <v>693</v>
      </c>
      <c r="E137" t="s">
        <v>694</v>
      </c>
      <c r="F137" t="s">
        <v>37</v>
      </c>
      <c r="G137" t="s">
        <v>31</v>
      </c>
      <c r="I137" t="s">
        <v>695</v>
      </c>
      <c r="M137" t="s">
        <v>568</v>
      </c>
    </row>
    <row r="138" spans="1:13" hidden="1" x14ac:dyDescent="0.25">
      <c r="A138">
        <v>140</v>
      </c>
      <c r="B138" s="30" t="s">
        <v>697</v>
      </c>
      <c r="C138" t="s">
        <v>698</v>
      </c>
      <c r="I138" t="s">
        <v>699</v>
      </c>
      <c r="M138" t="s">
        <v>568</v>
      </c>
    </row>
    <row r="139" spans="1:13" hidden="1" x14ac:dyDescent="0.25">
      <c r="A139">
        <v>141</v>
      </c>
      <c r="B139" s="30" t="s">
        <v>701</v>
      </c>
      <c r="C139" t="s">
        <v>700</v>
      </c>
      <c r="I139" t="s">
        <v>702</v>
      </c>
      <c r="M139" t="s">
        <v>568</v>
      </c>
    </row>
    <row r="140" spans="1:13" hidden="1" x14ac:dyDescent="0.25">
      <c r="A140">
        <v>142</v>
      </c>
      <c r="B140" s="30" t="s">
        <v>703</v>
      </c>
      <c r="C140" t="s">
        <v>704</v>
      </c>
      <c r="E140" s="105" t="s">
        <v>705</v>
      </c>
      <c r="F140" t="s">
        <v>63</v>
      </c>
      <c r="G140" t="s">
        <v>31</v>
      </c>
      <c r="I140" t="s">
        <v>706</v>
      </c>
      <c r="M140" t="s">
        <v>568</v>
      </c>
    </row>
    <row r="141" spans="1:13" hidden="1" x14ac:dyDescent="0.25">
      <c r="A141">
        <v>143</v>
      </c>
      <c r="B141" s="30" t="s">
        <v>708</v>
      </c>
      <c r="C141" t="s">
        <v>707</v>
      </c>
      <c r="E141" t="s">
        <v>709</v>
      </c>
      <c r="I141" t="s">
        <v>710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2014-12-23T19:58:47Z</cp:lastPrinted>
  <dcterms:created xsi:type="dcterms:W3CDTF">2013-07-12T05:01:37Z</dcterms:created>
  <dcterms:modified xsi:type="dcterms:W3CDTF">2014-12-23T20:05:29Z</dcterms:modified>
</cp:coreProperties>
</file>