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</sheets>
  <definedNames>
    <definedName name="_xlnm.Print_Area" localSheetId="0">'COTIZACION'!$B$1:$J$33</definedName>
    <definedName name="CLIENTES">#REF!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<sst xmlns="http://schemas.openxmlformats.org/spreadsheetml/2006/main" count="47" uniqueCount="43">
  <si>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</si>
  <si>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</si>
  <si>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</si>
  <si>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</si>
  <si>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</si>
  <si>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</si>
  <si>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</si>
  <si>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</si>
  <si>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</si>
  <si>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</si>
  <si>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</si>
  <si>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</si>
  <si>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</si>
  <si>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</si>
  <si>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</si>
  <si>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SONAM</t>
  </si>
  <si>
    <t>%</t>
  </si>
  <si>
    <t>OBSERVACIONES:</t>
  </si>
  <si>
    <t>SUMINOX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</si>
  <si>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</si>
  <si>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</si>
  <si>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</si>
  <si>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</si>
  <si>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</si>
  <si>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</si>
  <si>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</si>
  <si>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</si>
  <si>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</si>
  <si>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</si>
  <si>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</si>
  <si>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90.703.000-8</t>
  </si>
  <si>
    <t>ALLEN</t>
  </si>
  <si>
    <t>danus</t>
  </si>
  <si>
    <t>nuevo fima</t>
  </si>
  <si>
    <t>Av. Libertador Bernardo O'Higgins  900</t>
  </si>
  <si>
    <t>Los Angeles</t>
  </si>
  <si>
    <t>Claudia Rivera</t>
  </si>
  <si>
    <t>Nestle Chile S.A.</t>
  </si>
  <si>
    <t>Fca. Alimentos</t>
  </si>
  <si>
    <t>43-404247</t>
  </si>
  <si>
    <t>Jorge Contreras</t>
  </si>
  <si>
    <t>ENTREGA INMEDIATA</t>
  </si>
  <si>
    <t>RESISTENCIA  600W-220V-350x10mm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</si>
</sst>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30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7" fillId="7" borderId="1" applyNumberFormat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3" fillId="24" borderId="11" xfId="0" applyFont="1" applyFill="1" applyBorder="1" applyAlignment="1" applyProtection="1">
      <alignment vertical="top" wrapText="1"/>
      <protection locked="0"/>
    </xf>
    <xf numFmtId="0" fontId="3" fillId="24" borderId="11" xfId="0" applyFont="1" applyFill="1" applyBorder="1" applyAlignment="1" applyProtection="1">
      <alignment horizontal="center" vertical="top" wrapText="1"/>
      <protection locked="0"/>
    </xf>
    <xf numFmtId="0" fontId="3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4" fillId="24" borderId="14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 horizontal="left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164" fontId="4" fillId="24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4" fillId="24" borderId="24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8" fillId="24" borderId="10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9" fillId="24" borderId="11" xfId="0" applyFont="1" applyFill="1" applyBorder="1" applyAlignment="1" applyProtection="1">
      <alignment/>
      <protection locked="0"/>
    </xf>
    <xf numFmtId="0" fontId="9" fillId="24" borderId="11" xfId="0" applyFont="1" applyFill="1" applyBorder="1" applyAlignment="1" applyProtection="1">
      <alignment horizontal="center"/>
      <protection locked="0"/>
    </xf>
    <xf numFmtId="0" fontId="8" fillId="24" borderId="14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9" fillId="24" borderId="0" xfId="0" applyFont="1" applyFill="1" applyBorder="1" applyAlignment="1" applyProtection="1">
      <alignment horizontal="left"/>
      <protection locked="0"/>
    </xf>
    <xf numFmtId="0" fontId="10" fillId="24" borderId="15" xfId="45" applyFont="1" applyFill="1" applyBorder="1" applyAlignment="1" applyProtection="1">
      <alignment horizontal="left"/>
      <protection/>
    </xf>
    <xf numFmtId="164" fontId="11" fillId="24" borderId="15" xfId="0" applyNumberFormat="1" applyFont="1" applyFill="1" applyBorder="1" applyAlignment="1" applyProtection="1">
      <alignment horizontal="left" vertical="center"/>
      <protection/>
    </xf>
    <xf numFmtId="0" fontId="8" fillId="24" borderId="25" xfId="0" applyFont="1" applyFill="1" applyBorder="1" applyAlignment="1" applyProtection="1">
      <alignment/>
      <protection locked="0"/>
    </xf>
    <xf numFmtId="0" fontId="8" fillId="24" borderId="24" xfId="0" applyFont="1" applyFill="1" applyBorder="1" applyAlignment="1" applyProtection="1">
      <alignment/>
      <protection locked="0"/>
    </xf>
    <xf numFmtId="0" fontId="11" fillId="24" borderId="24" xfId="0" applyFont="1" applyFill="1" applyBorder="1" applyAlignment="1" applyProtection="1">
      <alignment/>
      <protection locked="0"/>
    </xf>
    <xf numFmtId="164" fontId="11" fillId="24" borderId="26" xfId="0" applyNumberFormat="1" applyFont="1" applyFill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2" fillId="24" borderId="27" xfId="0" applyFont="1" applyFill="1" applyBorder="1" applyAlignment="1" applyProtection="1">
      <alignment/>
      <protection locked="0"/>
    </xf>
    <xf numFmtId="0" fontId="12" fillId="24" borderId="14" xfId="0" applyFont="1" applyFill="1" applyBorder="1" applyAlignment="1" applyProtection="1">
      <alignment/>
      <protection locked="0"/>
    </xf>
    <xf numFmtId="0" fontId="12" fillId="24" borderId="0" xfId="0" applyFont="1" applyFill="1" applyBorder="1" applyAlignment="1" applyProtection="1">
      <alignment/>
      <protection locked="0"/>
    </xf>
    <xf numFmtId="0" fontId="12" fillId="24" borderId="15" xfId="0" applyFont="1" applyFill="1" applyBorder="1" applyAlignment="1" applyProtection="1">
      <alignment/>
      <protection locked="0"/>
    </xf>
    <xf numFmtId="0" fontId="12" fillId="24" borderId="32" xfId="0" applyFont="1" applyFill="1" applyBorder="1" applyAlignment="1" applyProtection="1">
      <alignment/>
      <protection locked="0"/>
    </xf>
    <xf numFmtId="0" fontId="12" fillId="24" borderId="25" xfId="0" applyFont="1" applyFill="1" applyBorder="1" applyAlignment="1" applyProtection="1">
      <alignment/>
      <protection locked="0"/>
    </xf>
    <xf numFmtId="0" fontId="12" fillId="24" borderId="24" xfId="0" applyFont="1" applyFill="1" applyBorder="1" applyAlignment="1" applyProtection="1">
      <alignment/>
      <protection locked="0"/>
    </xf>
    <xf numFmtId="0" fontId="12" fillId="24" borderId="26" xfId="0" applyFont="1" applyFill="1" applyBorder="1" applyAlignment="1" applyProtection="1">
      <alignment/>
      <protection locked="0"/>
    </xf>
    <xf numFmtId="0" fontId="11" fillId="24" borderId="10" xfId="0" applyFont="1" applyFill="1" applyBorder="1" applyAlignment="1" applyProtection="1">
      <alignment/>
      <protection locked="0"/>
    </xf>
    <xf numFmtId="0" fontId="8" fillId="24" borderId="12" xfId="0" applyFont="1" applyFill="1" applyBorder="1" applyAlignment="1" applyProtection="1">
      <alignment/>
      <protection locked="0"/>
    </xf>
    <xf numFmtId="0" fontId="8" fillId="24" borderId="28" xfId="0" applyFont="1" applyFill="1" applyBorder="1" applyAlignment="1" applyProtection="1">
      <alignment horizontal="right" vertical="center"/>
      <protection locked="0"/>
    </xf>
    <xf numFmtId="0" fontId="8" fillId="24" borderId="11" xfId="0" applyFont="1" applyFill="1" applyBorder="1" applyAlignment="1" applyProtection="1">
      <alignment horizontal="right" vertical="center"/>
      <protection locked="0"/>
    </xf>
    <xf numFmtId="0" fontId="8" fillId="24" borderId="30" xfId="0" applyFont="1" applyFill="1" applyBorder="1" applyAlignment="1" applyProtection="1">
      <alignment horizontal="right"/>
      <protection locked="0"/>
    </xf>
    <xf numFmtId="0" fontId="8" fillId="24" borderId="14" xfId="0" applyFont="1" applyFill="1" applyBorder="1" applyAlignment="1" applyProtection="1">
      <alignment horizontal="right" vertical="center"/>
      <protection locked="0"/>
    </xf>
    <xf numFmtId="0" fontId="8" fillId="24" borderId="0" xfId="0" applyFont="1" applyFill="1" applyBorder="1" applyAlignment="1" applyProtection="1">
      <alignment horizontal="right" vertical="center"/>
      <protection locked="0"/>
    </xf>
    <xf numFmtId="0" fontId="8" fillId="24" borderId="0" xfId="0" applyFont="1" applyFill="1" applyBorder="1" applyAlignment="1" applyProtection="1">
      <alignment horizontal="left" vertical="center"/>
      <protection locked="0"/>
    </xf>
    <xf numFmtId="0" fontId="8" fillId="24" borderId="15" xfId="0" applyFont="1" applyFill="1" applyBorder="1" applyAlignment="1" applyProtection="1">
      <alignment horizontal="right"/>
      <protection locked="0"/>
    </xf>
    <xf numFmtId="9" fontId="8" fillId="24" borderId="33" xfId="0" applyNumberFormat="1" applyFont="1" applyFill="1" applyBorder="1" applyAlignment="1" applyProtection="1">
      <alignment horizontal="right" vertical="center"/>
      <protection locked="0"/>
    </xf>
    <xf numFmtId="9" fontId="8" fillId="24" borderId="0" xfId="0" applyNumberFormat="1" applyFont="1" applyFill="1" applyBorder="1" applyAlignment="1" applyProtection="1">
      <alignment horizontal="right" vertical="center"/>
      <protection locked="0"/>
    </xf>
    <xf numFmtId="9" fontId="8" fillId="24" borderId="19" xfId="0" applyNumberFormat="1" applyFont="1" applyFill="1" applyBorder="1" applyAlignment="1" applyProtection="1">
      <alignment horizontal="center" vertical="center"/>
      <protection locked="0"/>
    </xf>
    <xf numFmtId="0" fontId="8" fillId="24" borderId="15" xfId="0" applyFont="1" applyFill="1" applyBorder="1" applyAlignment="1" applyProtection="1">
      <alignment/>
      <protection locked="0"/>
    </xf>
    <xf numFmtId="0" fontId="8" fillId="24" borderId="33" xfId="0" applyFont="1" applyFill="1" applyBorder="1" applyAlignment="1" applyProtection="1">
      <alignment horizontal="right" vertical="center"/>
      <protection locked="0"/>
    </xf>
    <xf numFmtId="0" fontId="8" fillId="24" borderId="19" xfId="0" applyFont="1" applyFill="1" applyBorder="1" applyAlignment="1" applyProtection="1">
      <alignment horizontal="right"/>
      <protection locked="0"/>
    </xf>
    <xf numFmtId="0" fontId="8" fillId="24" borderId="26" xfId="0" applyFont="1" applyFill="1" applyBorder="1" applyAlignment="1" applyProtection="1">
      <alignment/>
      <protection locked="0"/>
    </xf>
    <xf numFmtId="0" fontId="8" fillId="24" borderId="34" xfId="0" applyFont="1" applyFill="1" applyBorder="1" applyAlignment="1" applyProtection="1">
      <alignment horizontal="right" vertical="center"/>
      <protection locked="0"/>
    </xf>
    <xf numFmtId="0" fontId="8" fillId="24" borderId="24" xfId="0" applyFont="1" applyFill="1" applyBorder="1" applyAlignment="1" applyProtection="1">
      <alignment horizontal="right" vertical="center"/>
      <protection locked="0"/>
    </xf>
    <xf numFmtId="0" fontId="8" fillId="24" borderId="35" xfId="0" applyFont="1" applyFill="1" applyBorder="1" applyAlignment="1" applyProtection="1">
      <alignment horizontal="right"/>
      <protection locked="0"/>
    </xf>
    <xf numFmtId="165" fontId="6" fillId="0" borderId="13" xfId="45" applyNumberFormat="1" applyFont="1" applyFill="1" applyBorder="1" applyAlignment="1" applyProtection="1">
      <alignment horizontal="center" vertical="center"/>
      <protection locked="0"/>
    </xf>
    <xf numFmtId="166" fontId="8" fillId="24" borderId="27" xfId="0" applyNumberFormat="1" applyFont="1" applyFill="1" applyBorder="1" applyAlignment="1" applyProtection="1">
      <alignment horizontal="center"/>
      <protection locked="0"/>
    </xf>
    <xf numFmtId="166" fontId="8" fillId="24" borderId="32" xfId="0" applyNumberFormat="1" applyFont="1" applyFill="1" applyBorder="1" applyAlignment="1" applyProtection="1">
      <alignment horizontal="center"/>
      <protection/>
    </xf>
    <xf numFmtId="166" fontId="8" fillId="24" borderId="32" xfId="0" applyNumberFormat="1" applyFont="1" applyFill="1" applyBorder="1" applyAlignment="1" applyProtection="1">
      <alignment horizontal="center"/>
      <protection locked="0"/>
    </xf>
    <xf numFmtId="166" fontId="8" fillId="24" borderId="36" xfId="0" applyNumberFormat="1" applyFont="1" applyFill="1" applyBorder="1" applyAlignment="1" applyProtection="1">
      <alignment horizontal="center"/>
      <protection/>
    </xf>
    <xf numFmtId="166" fontId="8" fillId="24" borderId="36" xfId="0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Fill="1" applyBorder="1" applyAlignment="1" applyProtection="1">
      <alignment/>
      <protection/>
    </xf>
    <xf numFmtId="0" fontId="8" fillId="24" borderId="10" xfId="0" applyNumberFormat="1" applyFont="1" applyFill="1" applyBorder="1" applyAlignment="1" applyProtection="1">
      <alignment horizontal="center"/>
      <protection locked="0"/>
    </xf>
    <xf numFmtId="0" fontId="8" fillId="24" borderId="14" xfId="0" applyNumberFormat="1" applyFont="1" applyFill="1" applyBorder="1" applyAlignment="1" applyProtection="1">
      <alignment horizontal="center"/>
      <protection locked="0"/>
    </xf>
    <xf numFmtId="0" fontId="12" fillId="24" borderId="15" xfId="0" applyFont="1" applyFill="1" applyBorder="1" applyAlignment="1" applyProtection="1">
      <alignment horizontal="center"/>
      <protection locked="0"/>
    </xf>
    <xf numFmtId="0" fontId="11" fillId="24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3" fillId="24" borderId="0" xfId="0" applyFont="1" applyFill="1" applyBorder="1" applyAlignment="1" applyProtection="1">
      <alignment horizontal="left"/>
      <protection/>
    </xf>
    <xf numFmtId="0" fontId="11" fillId="24" borderId="0" xfId="0" applyFont="1" applyFill="1" applyBorder="1" applyAlignment="1" applyProtection="1">
      <alignment horizontal="left"/>
      <protection/>
    </xf>
    <xf numFmtId="166" fontId="13" fillId="24" borderId="15" xfId="0" applyNumberFormat="1" applyFont="1" applyFill="1" applyBorder="1" applyAlignment="1" applyProtection="1">
      <alignment horizontal="left"/>
      <protection/>
    </xf>
    <xf numFmtId="166" fontId="13" fillId="24" borderId="12" xfId="0" applyNumberFormat="1" applyFont="1" applyFill="1" applyBorder="1" applyAlignment="1" applyProtection="1">
      <alignment horizontal="left"/>
      <protection/>
    </xf>
    <xf numFmtId="0" fontId="14" fillId="24" borderId="15" xfId="0" applyFont="1" applyFill="1" applyBorder="1" applyAlignment="1" applyProtection="1">
      <alignment horizontal="center"/>
      <protection locked="0"/>
    </xf>
    <xf numFmtId="0" fontId="14" fillId="24" borderId="12" xfId="0" applyFont="1" applyFill="1" applyBorder="1" applyAlignment="1" applyProtection="1">
      <alignment horizontal="center"/>
      <protection locked="0"/>
    </xf>
    <xf numFmtId="3" fontId="8" fillId="24" borderId="12" xfId="0" applyNumberFormat="1" applyFont="1" applyFill="1" applyBorder="1" applyAlignment="1" applyProtection="1">
      <alignment horizontal="center"/>
      <protection/>
    </xf>
    <xf numFmtId="3" fontId="8" fillId="24" borderId="15" xfId="0" applyNumberFormat="1" applyFont="1" applyFill="1" applyBorder="1" applyAlignment="1" applyProtection="1">
      <alignment horizontal="center"/>
      <protection/>
    </xf>
    <xf numFmtId="3" fontId="8" fillId="24" borderId="26" xfId="0" applyNumberFormat="1" applyFont="1" applyFill="1" applyBorder="1" applyAlignment="1" applyProtection="1">
      <alignment horizontal="center"/>
      <protection/>
    </xf>
    <xf numFmtId="3" fontId="8" fillId="24" borderId="31" xfId="0" applyNumberFormat="1" applyFont="1" applyFill="1" applyBorder="1" applyAlignment="1" applyProtection="1">
      <alignment horizontal="center"/>
      <protection/>
    </xf>
    <xf numFmtId="3" fontId="8" fillId="24" borderId="37" xfId="0" applyNumberFormat="1" applyFont="1" applyFill="1" applyBorder="1" applyAlignment="1" applyProtection="1">
      <alignment horizontal="center"/>
      <protection/>
    </xf>
    <xf numFmtId="3" fontId="8" fillId="24" borderId="38" xfId="0" applyNumberFormat="1" applyFont="1" applyFill="1" applyBorder="1" applyAlignment="1" applyProtection="1">
      <alignment horizontal="center"/>
      <protection/>
    </xf>
    <xf numFmtId="3" fontId="8" fillId="24" borderId="27" xfId="0" applyNumberFormat="1" applyFont="1" applyFill="1" applyBorder="1" applyAlignment="1" applyProtection="1">
      <alignment horizontal="center"/>
      <protection/>
    </xf>
    <xf numFmtId="0" fontId="12" fillId="24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13" fillId="24" borderId="14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13" fillId="24" borderId="10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8" fillId="24" borderId="14" xfId="0" applyFont="1" applyFill="1" applyBorder="1" applyAlignment="1" applyProtection="1">
      <alignment horizontal="left"/>
      <protection locked="0"/>
    </xf>
    <xf numFmtId="0" fontId="8" fillId="24" borderId="0" xfId="0" applyFont="1" applyFill="1" applyBorder="1" applyAlignment="1" applyProtection="1">
      <alignment horizontal="left"/>
      <protection locked="0"/>
    </xf>
    <xf numFmtId="166" fontId="11" fillId="24" borderId="0" xfId="0" applyNumberFormat="1" applyFont="1" applyFill="1" applyBorder="1" applyAlignment="1" applyProtection="1">
      <alignment horizontal="left"/>
      <protection/>
    </xf>
    <xf numFmtId="166" fontId="11" fillId="24" borderId="15" xfId="0" applyNumberFormat="1" applyFont="1" applyFill="1" applyBorder="1" applyAlignment="1" applyProtection="1">
      <alignment horizontal="left"/>
      <protection/>
    </xf>
    <xf numFmtId="166" fontId="9" fillId="24" borderId="0" xfId="0" applyNumberFormat="1" applyFont="1" applyFill="1" applyBorder="1" applyAlignment="1" applyProtection="1">
      <alignment horizontal="left"/>
      <protection/>
    </xf>
    <xf numFmtId="166" fontId="13" fillId="24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Victoria 1332                                          Comercializadora e importadora
Fono: 25556319 . 92797615
Email : crivera@hidroneumatic.cl 
Web: http://www.hidroneumatic.cl 
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C13" sqref="C13:E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81">
        <v>1998</v>
      </c>
      <c r="K2" s="7"/>
      <c r="L2" s="7"/>
    </row>
    <row r="3" spans="2:12" ht="6.7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37"/>
      <c r="D4" s="92" t="s">
        <v>30</v>
      </c>
      <c r="E4" s="37" t="s">
        <v>11</v>
      </c>
      <c r="F4" s="38"/>
      <c r="G4" s="38"/>
      <c r="H4" s="39"/>
      <c r="I4" s="37" t="s">
        <v>9</v>
      </c>
      <c r="J4" s="96" t="s">
        <v>39</v>
      </c>
      <c r="K4" s="20"/>
    </row>
    <row r="5" spans="2:11" ht="15">
      <c r="B5" s="40"/>
      <c r="C5" s="41"/>
      <c r="D5" s="42"/>
      <c r="E5" s="120" t="s">
        <v>34</v>
      </c>
      <c r="F5" s="120"/>
      <c r="G5" s="120"/>
      <c r="H5" s="120"/>
      <c r="I5" s="120"/>
      <c r="J5" s="121"/>
      <c r="K5" s="20"/>
    </row>
    <row r="6" spans="2:10" ht="17.25" customHeight="1">
      <c r="B6" s="40" t="s">
        <v>28</v>
      </c>
      <c r="C6" s="41"/>
      <c r="D6" s="94" t="s">
        <v>37</v>
      </c>
      <c r="E6" s="41" t="s">
        <v>7</v>
      </c>
      <c r="F6" s="122" t="s">
        <v>35</v>
      </c>
      <c r="G6" s="122"/>
      <c r="H6" s="122"/>
      <c r="I6" s="87"/>
      <c r="J6" s="43"/>
    </row>
    <row r="7" spans="2:10" ht="15">
      <c r="B7" s="40" t="s">
        <v>26</v>
      </c>
      <c r="C7" s="41"/>
      <c r="D7" s="93" t="s">
        <v>38</v>
      </c>
      <c r="E7" s="41" t="s">
        <v>8</v>
      </c>
      <c r="F7" s="123" t="s">
        <v>35</v>
      </c>
      <c r="G7" s="123"/>
      <c r="H7" s="123"/>
      <c r="I7" s="41" t="s">
        <v>27</v>
      </c>
      <c r="J7" s="95" t="s">
        <v>40</v>
      </c>
    </row>
    <row r="8" spans="2:12" ht="15.75" thickBot="1">
      <c r="B8" s="118" t="s">
        <v>29</v>
      </c>
      <c r="C8" s="119"/>
      <c r="D8" s="93"/>
      <c r="E8" s="41" t="s">
        <v>10</v>
      </c>
      <c r="F8" s="122" t="s">
        <v>36</v>
      </c>
      <c r="G8" s="122"/>
      <c r="H8" s="122"/>
      <c r="I8" s="41" t="s">
        <v>13</v>
      </c>
      <c r="J8" s="44">
        <f ca="1">TODAY()</f>
        <v>41906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20"/>
      <c r="P9" s="21"/>
      <c r="Q9" s="22" t="s">
        <v>22</v>
      </c>
      <c r="R9" s="23" t="s">
        <v>23</v>
      </c>
    </row>
    <row r="10" spans="2:18" ht="15.75" thickBot="1">
      <c r="B10" s="49" t="s">
        <v>1</v>
      </c>
      <c r="C10" s="112" t="s">
        <v>25</v>
      </c>
      <c r="D10" s="113"/>
      <c r="E10" s="114"/>
      <c r="F10" s="50" t="s">
        <v>0</v>
      </c>
      <c r="G10" s="51" t="s">
        <v>24</v>
      </c>
      <c r="H10" s="51" t="s">
        <v>14</v>
      </c>
      <c r="I10" s="52" t="s">
        <v>12</v>
      </c>
      <c r="J10" s="53" t="s">
        <v>2</v>
      </c>
      <c r="K10" s="24" t="s">
        <v>19</v>
      </c>
      <c r="L10" s="25" t="s">
        <v>32</v>
      </c>
      <c r="M10" s="25" t="s">
        <v>15</v>
      </c>
      <c r="N10" s="25" t="s">
        <v>18</v>
      </c>
      <c r="O10" s="25" t="s">
        <v>31</v>
      </c>
      <c r="P10" s="26" t="s">
        <v>16</v>
      </c>
      <c r="Q10" s="25" t="s">
        <v>20</v>
      </c>
      <c r="R10" s="27" t="s">
        <v>21</v>
      </c>
    </row>
    <row r="11" spans="2:18" ht="15">
      <c r="B11" s="88">
        <v>1</v>
      </c>
      <c r="C11" s="115" t="s">
        <v>42</v>
      </c>
      <c r="D11" s="116"/>
      <c r="E11" s="117"/>
      <c r="F11" s="98">
        <v>4</v>
      </c>
      <c r="G11" s="54" t="s">
        <v>24</v>
      </c>
      <c r="H11" s="105">
        <v>50500</v>
      </c>
      <c r="I11" s="82">
        <v>0</v>
      </c>
      <c r="J11" s="99">
        <f>F11*H11*(1-I11/100)</f>
        <v>202000</v>
      </c>
      <c r="K11" s="28">
        <v>1</v>
      </c>
      <c r="L11" s="29"/>
      <c r="M11" s="29"/>
      <c r="N11" s="29"/>
      <c r="O11" s="29"/>
      <c r="P11" s="30">
        <v>1.7</v>
      </c>
      <c r="Q11" s="31"/>
      <c r="R11" s="35">
        <f>Q11*P11</f>
        <v>0</v>
      </c>
    </row>
    <row r="12" spans="2:18" ht="15">
      <c r="B12" s="89">
        <v>2</v>
      </c>
      <c r="C12" s="109"/>
      <c r="D12" s="110"/>
      <c r="E12" s="111"/>
      <c r="F12" s="97"/>
      <c r="G12" s="58"/>
      <c r="H12" s="83">
        <f aca="true" t="shared" si="0" ref="H12:H28">VLOOKUP(B12,COTIZADO,8,FALSE)</f>
        <v>0</v>
      </c>
      <c r="I12" s="84">
        <v>0</v>
      </c>
      <c r="J12" s="100"/>
      <c r="K12" s="28">
        <v>2</v>
      </c>
      <c r="L12" s="29"/>
      <c r="M12" s="29"/>
      <c r="N12" s="29"/>
      <c r="O12" s="29"/>
      <c r="P12" s="30">
        <v>1.7</v>
      </c>
      <c r="Q12" s="31"/>
      <c r="R12" s="35">
        <f aca="true" t="shared" si="1" ref="R12:R28">Q12*P12</f>
        <v>0</v>
      </c>
    </row>
    <row r="13" spans="2:18" ht="15">
      <c r="B13" s="89">
        <v>3</v>
      </c>
      <c r="C13" s="109"/>
      <c r="D13" s="110"/>
      <c r="E13" s="111"/>
      <c r="F13" s="97"/>
      <c r="G13" s="58"/>
      <c r="H13" s="83">
        <f t="shared" si="0"/>
        <v>0</v>
      </c>
      <c r="I13" s="84">
        <v>0</v>
      </c>
      <c r="J13" s="100"/>
      <c r="K13" s="28">
        <v>3</v>
      </c>
      <c r="L13" s="29"/>
      <c r="M13" s="29"/>
      <c r="N13" s="29"/>
      <c r="O13" s="29"/>
      <c r="P13" s="30">
        <v>1.7</v>
      </c>
      <c r="Q13" s="31"/>
      <c r="R13" s="35">
        <f t="shared" si="1"/>
        <v>0</v>
      </c>
    </row>
    <row r="14" spans="2:18" ht="15">
      <c r="B14" s="89">
        <v>4</v>
      </c>
      <c r="C14" s="109"/>
      <c r="D14" s="110"/>
      <c r="E14" s="111"/>
      <c r="F14" s="97"/>
      <c r="G14" s="58"/>
      <c r="H14" s="83">
        <f t="shared" si="0"/>
        <v>0</v>
      </c>
      <c r="I14" s="84">
        <v>0</v>
      </c>
      <c r="J14" s="100"/>
      <c r="K14" s="28">
        <v>4</v>
      </c>
      <c r="L14" s="29"/>
      <c r="M14" s="29"/>
      <c r="N14" s="29"/>
      <c r="O14" s="29"/>
      <c r="P14" s="30">
        <v>1.7</v>
      </c>
      <c r="Q14" s="31"/>
      <c r="R14" s="35">
        <f t="shared" si="1"/>
        <v>0</v>
      </c>
    </row>
    <row r="15" spans="2:18" ht="15">
      <c r="B15" s="89">
        <v>5</v>
      </c>
      <c r="C15" s="109"/>
      <c r="D15" s="110"/>
      <c r="E15" s="111"/>
      <c r="F15" s="97"/>
      <c r="G15" s="58"/>
      <c r="H15" s="83">
        <f t="shared" si="0"/>
        <v>0</v>
      </c>
      <c r="I15" s="84">
        <v>0</v>
      </c>
      <c r="J15" s="100"/>
      <c r="K15" s="28">
        <v>5</v>
      </c>
      <c r="L15" s="29"/>
      <c r="M15" s="29"/>
      <c r="N15" s="29"/>
      <c r="O15" s="29"/>
      <c r="P15" s="30">
        <v>1.7</v>
      </c>
      <c r="Q15" s="31"/>
      <c r="R15" s="35">
        <f t="shared" si="1"/>
        <v>0</v>
      </c>
    </row>
    <row r="16" spans="2:18" ht="15">
      <c r="B16" s="89">
        <v>6</v>
      </c>
      <c r="C16" s="106"/>
      <c r="D16" s="107"/>
      <c r="E16" s="108"/>
      <c r="F16" s="90"/>
      <c r="G16" s="58"/>
      <c r="H16" s="83">
        <f t="shared" si="0"/>
        <v>0</v>
      </c>
      <c r="I16" s="84">
        <v>0</v>
      </c>
      <c r="J16" s="100"/>
      <c r="K16" s="28">
        <v>6</v>
      </c>
      <c r="L16" s="29"/>
      <c r="M16" s="29"/>
      <c r="N16" s="29"/>
      <c r="O16" s="29"/>
      <c r="P16" s="30">
        <v>1.7</v>
      </c>
      <c r="Q16" s="31"/>
      <c r="R16" s="35">
        <f t="shared" si="1"/>
        <v>0</v>
      </c>
    </row>
    <row r="17" spans="2:18" ht="15">
      <c r="B17" s="89">
        <v>7</v>
      </c>
      <c r="C17" s="106"/>
      <c r="D17" s="107"/>
      <c r="E17" s="108"/>
      <c r="F17" s="90"/>
      <c r="G17" s="58"/>
      <c r="H17" s="83">
        <f t="shared" si="0"/>
        <v>0</v>
      </c>
      <c r="I17" s="84">
        <v>0</v>
      </c>
      <c r="J17" s="100"/>
      <c r="K17" s="28">
        <v>7</v>
      </c>
      <c r="L17" s="29"/>
      <c r="M17" s="29"/>
      <c r="N17" s="29"/>
      <c r="O17" s="29"/>
      <c r="P17" s="30">
        <v>1.7</v>
      </c>
      <c r="Q17" s="31"/>
      <c r="R17" s="35">
        <f t="shared" si="1"/>
        <v>0</v>
      </c>
    </row>
    <row r="18" spans="2:18" ht="15">
      <c r="B18" s="89">
        <v>8</v>
      </c>
      <c r="C18" s="106"/>
      <c r="D18" s="107"/>
      <c r="E18" s="108"/>
      <c r="F18" s="90"/>
      <c r="G18" s="58"/>
      <c r="H18" s="83">
        <f t="shared" si="0"/>
        <v>0</v>
      </c>
      <c r="I18" s="84">
        <v>0</v>
      </c>
      <c r="J18" s="100"/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1"/>
        <v>0</v>
      </c>
    </row>
    <row r="19" spans="2:18" ht="15">
      <c r="B19" s="89">
        <v>9</v>
      </c>
      <c r="C19" s="106"/>
      <c r="D19" s="107"/>
      <c r="E19" s="108"/>
      <c r="F19" s="90"/>
      <c r="G19" s="58"/>
      <c r="H19" s="83">
        <f t="shared" si="0"/>
        <v>0</v>
      </c>
      <c r="I19" s="84">
        <v>0</v>
      </c>
      <c r="J19" s="100"/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1"/>
        <v>0</v>
      </c>
    </row>
    <row r="20" spans="2:18" ht="15">
      <c r="B20" s="89">
        <v>10</v>
      </c>
      <c r="C20" s="106"/>
      <c r="D20" s="107"/>
      <c r="E20" s="108"/>
      <c r="F20" s="90"/>
      <c r="G20" s="58"/>
      <c r="H20" s="83">
        <f t="shared" si="0"/>
        <v>0</v>
      </c>
      <c r="I20" s="84">
        <v>0</v>
      </c>
      <c r="J20" s="100"/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1"/>
        <v>0</v>
      </c>
    </row>
    <row r="21" spans="2:18" ht="15">
      <c r="B21" s="89">
        <v>11</v>
      </c>
      <c r="C21" s="106"/>
      <c r="D21" s="107"/>
      <c r="E21" s="108"/>
      <c r="F21" s="90"/>
      <c r="G21" s="58"/>
      <c r="H21" s="83">
        <f t="shared" si="0"/>
        <v>0</v>
      </c>
      <c r="I21" s="84">
        <v>0</v>
      </c>
      <c r="J21" s="100"/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1"/>
        <v>0</v>
      </c>
    </row>
    <row r="22" spans="2:18" ht="15">
      <c r="B22" s="89">
        <v>12</v>
      </c>
      <c r="C22" s="106"/>
      <c r="D22" s="107"/>
      <c r="E22" s="108"/>
      <c r="F22" s="90"/>
      <c r="G22" s="58"/>
      <c r="H22" s="83">
        <f t="shared" si="0"/>
        <v>0</v>
      </c>
      <c r="I22" s="84">
        <v>0</v>
      </c>
      <c r="J22" s="100"/>
      <c r="K22" s="28">
        <v>12</v>
      </c>
      <c r="L22" s="29"/>
      <c r="M22" s="29" t="s">
        <v>33</v>
      </c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89">
        <v>13</v>
      </c>
      <c r="C23" s="106"/>
      <c r="D23" s="107"/>
      <c r="E23" s="108"/>
      <c r="F23" s="90"/>
      <c r="G23" s="58"/>
      <c r="H23" s="83">
        <f t="shared" si="0"/>
        <v>0</v>
      </c>
      <c r="I23" s="84">
        <v>0</v>
      </c>
      <c r="J23" s="100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89">
        <v>14</v>
      </c>
      <c r="C24" s="106"/>
      <c r="D24" s="107"/>
      <c r="E24" s="108"/>
      <c r="F24" s="90"/>
      <c r="G24" s="58"/>
      <c r="H24" s="83">
        <f t="shared" si="0"/>
        <v>0</v>
      </c>
      <c r="I24" s="84">
        <v>0</v>
      </c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89">
        <v>15</v>
      </c>
      <c r="C25" s="55"/>
      <c r="D25" s="56"/>
      <c r="E25" s="57"/>
      <c r="F25" s="90"/>
      <c r="G25" s="58"/>
      <c r="H25" s="83">
        <f t="shared" si="0"/>
        <v>0</v>
      </c>
      <c r="I25" s="84">
        <v>0</v>
      </c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89">
        <v>16</v>
      </c>
      <c r="C26" s="55"/>
      <c r="D26" s="56"/>
      <c r="E26" s="57"/>
      <c r="F26" s="90"/>
      <c r="G26" s="58"/>
      <c r="H26" s="83">
        <f t="shared" si="0"/>
        <v>0</v>
      </c>
      <c r="I26" s="84">
        <v>0</v>
      </c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89">
        <v>17</v>
      </c>
      <c r="C27" s="55"/>
      <c r="D27" s="56"/>
      <c r="E27" s="57"/>
      <c r="F27" s="90"/>
      <c r="G27" s="58"/>
      <c r="H27" s="83">
        <f t="shared" si="0"/>
        <v>0</v>
      </c>
      <c r="I27" s="84">
        <v>0</v>
      </c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89">
        <v>18</v>
      </c>
      <c r="C28" s="59"/>
      <c r="D28" s="60"/>
      <c r="E28" s="61"/>
      <c r="F28" s="90"/>
      <c r="G28" s="58"/>
      <c r="H28" s="85">
        <f t="shared" si="0"/>
        <v>0</v>
      </c>
      <c r="I28" s="86">
        <v>0</v>
      </c>
      <c r="J28" s="101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62" t="s">
        <v>17</v>
      </c>
      <c r="C29" s="91"/>
      <c r="D29" s="41" t="s">
        <v>41</v>
      </c>
      <c r="E29" s="41"/>
      <c r="F29" s="63"/>
      <c r="G29" s="64" t="s">
        <v>3</v>
      </c>
      <c r="H29" s="65"/>
      <c r="I29" s="66"/>
      <c r="J29" s="102">
        <f>SUM(J11:J28)</f>
        <v>202000</v>
      </c>
    </row>
    <row r="30" spans="2:10" ht="15">
      <c r="B30" s="67"/>
      <c r="C30" s="68"/>
      <c r="D30" s="69"/>
      <c r="E30" s="41"/>
      <c r="F30" s="70"/>
      <c r="G30" s="71" t="s">
        <v>12</v>
      </c>
      <c r="H30" s="72"/>
      <c r="I30" s="73"/>
      <c r="J30" s="103">
        <f>J29*I30</f>
        <v>0</v>
      </c>
    </row>
    <row r="31" spans="2:10" ht="15">
      <c r="B31" s="40"/>
      <c r="C31" s="41"/>
      <c r="D31" s="41"/>
      <c r="E31" s="41"/>
      <c r="F31" s="74"/>
      <c r="G31" s="75" t="s">
        <v>4</v>
      </c>
      <c r="H31" s="68"/>
      <c r="I31" s="76"/>
      <c r="J31" s="103">
        <f>J29-J30</f>
        <v>202000</v>
      </c>
    </row>
    <row r="32" spans="2:10" ht="15">
      <c r="B32" s="40"/>
      <c r="C32" s="41"/>
      <c r="D32" s="41"/>
      <c r="E32" s="41"/>
      <c r="F32" s="70"/>
      <c r="G32" s="71">
        <v>0.19</v>
      </c>
      <c r="H32" s="72"/>
      <c r="I32" s="73">
        <v>0.19</v>
      </c>
      <c r="J32" s="103">
        <f>J31*I32</f>
        <v>38380</v>
      </c>
    </row>
    <row r="33" spans="2:10" ht="15.75" thickBot="1">
      <c r="B33" s="45"/>
      <c r="C33" s="46"/>
      <c r="D33" s="46"/>
      <c r="E33" s="46"/>
      <c r="F33" s="77"/>
      <c r="G33" s="78" t="s">
        <v>2</v>
      </c>
      <c r="H33" s="79"/>
      <c r="I33" s="80"/>
      <c r="J33" s="104">
        <f>J31+J32</f>
        <v>240380</v>
      </c>
    </row>
  </sheetData>
  <sheetProtection formatCells="0"/>
  <mergeCells count="20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2013-08-01T02:33:13Z</cp:lastPrinted>
  <dcterms:created xsi:type="dcterms:W3CDTF">2013-07-12T05:01:37Z</dcterms:created>
  <dcterms:modified xsi:type="dcterms:W3CDTF">2014-09-24T22:58:33Z</dcterms:modified>
  <cp:category/>
  <cp:version/>
  <cp:contentType/>
  <cp:contentStatus/>
</cp:coreProperties>
</file>