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 l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<sst xmlns="http://schemas.openxmlformats.org/spreadsheetml/2006/main" count="1014" uniqueCount="693">
  <si>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</si>
  <si>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</si>
  <si>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</si>
  <si>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</si>
  <si>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</si>
  <si>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</si>
  <si>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</si>
  <si>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</si>
  <si>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</si>
  <si>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</si>
  <si>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</si>
  <si>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</si>
  <si>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</si>
  <si>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</si>
  <si>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</si>
  <si>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</si>
  <si>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</si>
  <si>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</si>
  <si>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</si>
  <si>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</si>
  <si>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</si>
  <si>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</si>
  <si>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</si>
  <si>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</si>
  <si>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</si>
  <si>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</si>
  <si>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</si>
  <si>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</si>
  <si>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</si>
  <si>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</si>
  <si>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</si>
  <si>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</si>
  <si>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</si>
  <si>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</si>
  <si>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</si>
  <si>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</si>
  <si>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</si>
  <si>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</si>
  <si>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</si>
  <si>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</si>
  <si>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</si>
  <si>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</si>
  <si>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</si>
  <si>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</si>
  <si>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</si>
  <si>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</si>
  <si>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</si>
  <si>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</si>
  <si>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</si>
  <si>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</si>
  <si>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</si>
  <si>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</si>
  <si>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</si>
  <si>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</si>
  <si>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</si>
  <si>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</si>
  <si>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</si>
  <si>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</si>
  <si>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</si>
  <si>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</si>
  <si>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</si>
  <si>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</si>
  <si>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</si>
  <si>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</si>
  <si>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</si>
  <si>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</si>
  <si>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</si>
  <si>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</si>
  <si>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</si>
  <si>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</si>
  <si>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</si>
  <si>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</si>
  <si>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</si>
  <si>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</si>
  <si>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</si>
  <si>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</si>
  <si>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</si>
  <si>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</si>
  <si>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</si>
  <si>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</si>
  <si>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</si>
  <si>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</si>
  <si>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</si>
  <si>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</si>
  <si>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</si>
  <si>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</si>
  <si>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</si>
  <si>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</si>
  <si>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</si>
  <si>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</si>
  <si>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</si>
  <si>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</si>
  <si>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</si>
  <si>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</si>
  <si>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</si>
  <si>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</si>
  <si>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</si>
  <si>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</si>
  <si>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</si>
  <si>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</si>
  <si>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</si>
  <si>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</si>
  <si>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</si>
  <si>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</si>
  <si>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</si>
  <si>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</si>
  <si>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</si>
  <si>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</si>
  <si>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</si>
  <si>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</si>
  <si>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</si>
  <si>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</si>
  <si>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</si>
  <si>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</si>
  <si>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</si>
  <si>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</si>
  <si>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</si>
  <si>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</si>
  <si>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</si>
  <si>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</si>
  <si>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</si>
  <si>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</si>
  <si>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</si>
  <si>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</si>
  <si>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</si>
  <si>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</si>
  <si>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</si>
  <si>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</si>
  <si>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</si>
  <si>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</si>
  <si>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</si>
  <si>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</si>
  <si>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</si>
  <si>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</si>
  <si>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</si>
  <si>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</si>
  <si>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</si>
  <si>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</si>
  <si>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</si>
  <si>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</si>
  <si>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</si>
  <si>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</si>
  <si>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</si>
  <si>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</si>
  <si>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</si>
  <si>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</si>
  <si>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</si>
  <si>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</si>
  <si>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</si>
  <si>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</si>
  <si>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</si>
  <si>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</si>
  <si>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</si>
  <si>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</si>
  <si>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</si>
  <si>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</si>
  <si>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</si>
  <si>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</si>
  <si>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</si>
  <si>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</si>
  <si>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</si>
  <si>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</si>
  <si>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</si>
  <si>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</si>
  <si>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</si>
  <si>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</si>
  <si>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</si>
  <si>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</si>
  <si>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</si>
  <si>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</si>
  <si>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</si>
  <si>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</si>
  <si>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</si>
  <si>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</si>
  <si>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</si>
  <si>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</si>
  <si>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</si>
  <si>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</si>
  <si>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</si>
  <si>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</si>
  <si>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</si>
  <si>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</si>
  <si>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</si>
  <si>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</si>
  <si>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</si>
  <si>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</si>
  <si>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</si>
  <si>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</si>
  <si>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</si>
  <si>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</si>
  <si>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</si>
  <si>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</si>
  <si>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</si>
  <si>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</si>
  <si>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</si>
  <si>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</si>
  <si>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</si>
  <si>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</si>
  <si>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</si>
  <si>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</si>
  <si>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</si>
  <si>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</si>
  <si>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</si>
  <si>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</si>
  <si>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</si>
  <si>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</si>
  <si>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</si>
  <si>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</si>
  <si>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</si>
  <si>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</si>
  <si>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</si>
  <si>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</si>
  <si>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</si>
  <si>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</si>
  <si>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</si>
  <si>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</si>
  <si>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</si>
  <si>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</si>
  <si>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</si>
  <si>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</si>
  <si>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</si>
  <si>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</si>
  <si>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</si>
  <si>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</si>
  <si>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</si>
  <si>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</si>
  <si>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</si>
  <si>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</si>
  <si>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</si>
  <si>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</si>
  <si>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</si>
  <si>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</si>
  <si>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</si>
  <si>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</si>
  <si>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</si>
  <si>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</si>
  <si>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</si>
  <si>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</si>
  <si>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</si>
  <si>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</si>
  <si>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</si>
  <si>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</si>
  <si>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</si>
  <si>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</si>
  <si>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</si>
  <si>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</si>
  <si>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</si>
  <si>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</si>
  <si>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</si>
  <si>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</si>
  <si>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</si>
  <si>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</si>
  <si>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</si>
  <si>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</si>
  <si>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</si>
  <si>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</si>
  <si>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</si>
  <si>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</si>
  <si>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</si>
  <si>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</si>
  <si>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</si>
  <si>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</si>
  <si>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</si>
  <si>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</si>
  <si>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</si>
  <si>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</si>
  <si>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</si>
  <si>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</si>
  <si>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</si>
  <si>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</si>
  <si>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</si>
  <si>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</si>
  <si>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</si>
  <si>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</si>
  <si>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</si>
  <si>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</si>
  <si>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</si>
  <si>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</si>
  <si>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</si>
  <si>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</si>
  <si>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</si>
  <si>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</si>
  <si>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</si>
  <si>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</si>
  <si>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</si>
  <si>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</si>
  <si>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</si>
  <si>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</si>
  <si>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</si>
  <si>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</si>
  <si>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</si>
  <si>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</si>
  <si>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</si>
  <si>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</si>
  <si>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</si>
  <si>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</si>
  <si>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</si>
  <si>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</si>
  <si>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</si>
  <si>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</si>
  <si>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</si>
  <si>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</si>
  <si>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</si>
  <si>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</si>
  <si>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</si>
  <si>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</si>
  <si>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</si>
  <si>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</si>
  <si>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</si>
  <si>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</si>
  <si>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</si>
  <si>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</si>
  <si>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</si>
  <si>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</si>
  <si>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</si>
  <si>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</si>
  <si>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</si>
  <si>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</si>
  <si>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</si>
  <si>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</si>
  <si>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</si>
  <si>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</si>
  <si>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</si>
  <si>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</si>
  <si>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</si>
  <si>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</si>
  <si>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</si>
  <si>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</si>
  <si>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</si>
  <si>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</si>
  <si>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</si>
  <si>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</si>
  <si>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</si>
  <si>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</si>
  <si>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</si>
  <si>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</si>
  <si>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</si>
  <si>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</si>
  <si>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</si>
  <si>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</si>
  <si>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</si>
  <si>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</si>
  <si>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</si>
  <si>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</si>
  <si>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</si>
  <si>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</si>
  <si>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</si>
  <si>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</si>
  <si>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</si>
  <si>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</si>
  <si>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</si>
  <si>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</si>
  <si>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</si>
  <si>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</si>
  <si>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</si>
  <si>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</si>
  <si>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</si>
  <si>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</si>
  <si>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</si>
  <si>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</si>
  <si>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</si>
  <si>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</si>
  <si>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</si>
  <si>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</si>
  <si>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</si>
  <si>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</si>
  <si>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</si>
  <si>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</si>
  <si>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</si>
  <si>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</si>
  <si>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</si>
  <si>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</si>
  <si>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</si>
  <si>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</si>
  <si>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</si>
  <si>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</si>
  <si>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</si>
  <si>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</si>
  <si>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</si>
  <si>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</si>
  <si>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</si>
  <si>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</si>
  <si>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</si>
  <si>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</si>
  <si>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</si>
  <si>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</si>
  <si>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</si>
  <si>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</si>
  <si>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</si>
  <si>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</si>
  <si>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</si>
  <si>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</si>
  <si>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</si>
  <si>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</si>
  <si>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</si>
  <si>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</si>
  <si>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</si>
  <si>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</si>
  <si>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</si>
  <si>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</si>
  <si>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</si>
  <si>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</si>
  <si>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</si>
  <si>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</si>
  <si>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</si>
  <si>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</si>
  <si>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</si>
  <si>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</si>
  <si>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</si>
  <si>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</si>
  <si>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</si>
  <si>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</si>
  <si>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</si>
  <si>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</si>
  <si>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</si>
  <si>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</si>
  <si>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</si>
  <si>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</si>
  <si>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</si>
  <si>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</si>
  <si>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</si>
  <si>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</si>
  <si>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</si>
  <si>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</si>
  <si>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</si>
  <si>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</si>
  <si>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</si>
  <si>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</si>
  <si>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</si>
  <si>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</si>
  <si>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</si>
  <si>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</si>
  <si>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</si>
  <si>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</si>
  <si>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</si>
  <si>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</si>
  <si>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</si>
  <si>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</si>
  <si>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</si>
  <si>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</si>
  <si>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</si>
  <si>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</si>
  <si>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</si>
  <si>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</si>
  <si>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</si>
  <si>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</si>
  <si>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</si>
  <si>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</si>
  <si>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</si>
  <si>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</si>
  <si>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</si>
  <si>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</si>
  <si>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</si>
  <si>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</si>
  <si>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</si>
  <si>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</si>
  <si>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</si>
  <si>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</si>
  <si>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</si>
  <si>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</si>
  <si>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</si>
  <si>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</si>
  <si>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</si>
  <si>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</si>
  <si>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</si>
  <si>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</si>
  <si>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</si>
  <si>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</si>
  <si>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</si>
  <si>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</si>
  <si>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</si>
  <si>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</si>
  <si>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</si>
  <si>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</si>
  <si>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</si>
  <si>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</si>
  <si>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</si>
  <si>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</si>
  <si>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</si>
  <si>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</si>
  <si>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</si>
  <si>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</si>
  <si>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</si>
  <si>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</si>
  <si>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</si>
  <si>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</si>
  <si>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</si>
  <si>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</si>
  <si>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</si>
  <si>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</si>
  <si>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</si>
  <si>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</si>
  <si>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</si>
  <si>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</si>
  <si>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</si>
  <si>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</si>
  <si>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</si>
  <si>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</si>
  <si>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</si>
  <si>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</si>
  <si>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</si>
  <si>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</si>
  <si>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</si>
  <si>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</si>
  <si>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</si>
  <si>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</si>
  <si>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</si>
  <si>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</si>
  <si>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</si>
  <si>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</si>
  <si>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</si>
  <si>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</si>
  <si>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</si>
  <si>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</si>
  <si>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</si>
  <si>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</si>
  <si>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</si>
  <si>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</si>
  <si>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</si>
  <si>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</si>
  <si>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</si>
  <si>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</si>
  <si>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</si>
  <si>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</si>
  <si>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</si>
  <si>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</si>
  <si>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</si>
  <si>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</si>
  <si>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</si>
  <si>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</si>
  <si>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</si>
  <si>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</si>
  <si>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</si>
  <si>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</si>
  <si>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</si>
  <si>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</si>
  <si>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</si>
  <si>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</si>
  <si>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</si>
  <si>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</si>
  <si>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</si>
  <si>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</si>
  <si>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</si>
  <si>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</si>
  <si>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</si>
  <si>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</si>
  <si>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</si>
  <si>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</si>
  <si>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</si>
  <si>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</si>
  <si>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</si>
  <si>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</si>
  <si>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</si>
  <si>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</si>
  <si>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</si>
  <si>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</si>
  <si>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</si>
  <si>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</si>
  <si>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</si>
  <si>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</si>
  <si>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</si>
  <si>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</si>
  <si>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</si>
  <si>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</si>
  <si>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</si>
  <si>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</si>
  <si>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</si>
  <si>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</si>
  <si>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</si>
  <si>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</si>
  <si>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</si>
  <si>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</si>
  <si>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</si>
  <si>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</si>
  <si>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</si>
  <si>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</si>
  <si>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</si>
  <si>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</si>
  <si>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</si>
  <si>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</si>
  <si>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</si>
  <si>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</si>
  <si>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</si>
  <si>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</si>
  <si>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</si>
  <si>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</si>
  <si>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</si>
  <si>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</si>
  <si>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</si>
  <si>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</si>
  <si>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</si>
  <si>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</si>
  <si>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</si>
  <si>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</si>
  <si>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</si>
  <si>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</si>
  <si>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</si>
  <si>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</si>
  <si>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</si>
  <si>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</si>
  <si>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</si>
  <si>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</si>
  <si>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</si>
  <si>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</si>
  <si>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</si>
  <si>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</si>
  <si>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</si>
  <si>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</si>
  <si>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</si>
  <si>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</si>
  <si>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</si>
  <si>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</si>
  <si>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</si>
  <si>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</si>
  <si>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</si>
  <si>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</si>
  <si>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</si>
  <si>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</si>
  <si>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</si>
  <si>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</si>
  <si>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</si>
  <si>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</si>
  <si>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</si>
  <si>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</si>
  <si>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</si>
  <si>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</si>
  <si>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</si>
  <si>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</si>
  <si>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</si>
  <si>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</si>
  <si>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</si>
  <si>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</si>
  <si>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</si>
  <si>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</si>
  <si>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</si>
  <si>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</si>
  <si>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</si>
  <si>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</si>
  <si>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</si>
  <si>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</si>
  <si>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</si>
  <si>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</si>
  <si>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</si>
  <si>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</si>
  <si>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</si>
  <si>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</si>
  <si>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</si>
  <si>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</si>
  <si>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</si>
  <si>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</si>
  <si>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</si>
  <si>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</si>
  <si>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</si>
  <si>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</si>
  <si>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</si>
  <si>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</si>
  <si>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</si>
  <si>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</si>
  <si>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</si>
  <si>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</si>
  <si>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</si>
  <si>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</si>
  <si>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</si>
  <si>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</si>
  <si>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</si>
  <si>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</si>
  <si>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</si>
  <si>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</si>
  <si>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</si>
  <si>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</si>
  <si>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</si>
  <si>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</si>
  <si>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</si>
  <si>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</si>
  <si>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</si>
  <si>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</si>
  <si>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</si>
  <si>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</si>
  <si>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</si>
  <si>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</si>
  <si>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</si>
  <si>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</si>
  <si>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</si>
  <si>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</si>
  <si>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</si>
  <si>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</si>
  <si>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</si>
  <si>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</si>
  <si>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</si>
  <si>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comercialcp</t>
  </si>
  <si>
    <t>Machón de acoplamiento  L-100  (nbr)</t>
  </si>
  <si>
    <t>rodaquin</t>
  </si>
  <si>
    <t>SOPORTE CUADRADO DE 4 PERN 1" 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</si>
</sst>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88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N12" sqref="N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1885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201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2-280-8079</v>
      </c>
      <c r="K4" s="20"/>
    </row>
    <row r="5" spans="2:21" x14ac:dyDescent="0.25">
      <c r="B5" s="36"/>
      <c r="C5" s="37"/>
      <c r="D5" s="38"/>
      <c r="E5" s="136" t="str">
        <f>VLOOKUP(D4,CLIENTES,4,FALSE)</f>
        <v>AV. Las Torres 6108</v>
      </c>
      <c r="F5" s="136"/>
      <c r="G5" s="136"/>
      <c r="H5" s="136"/>
      <c r="I5" s="136"/>
      <c r="J5" s="137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38" t="str">
        <f>VLOOKUP(D4,CLIENTES,5,FALSE)</f>
        <v>Peñalolen</v>
      </c>
      <c r="G6" s="138"/>
      <c r="H6" s="138"/>
      <c r="I6" s="79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38" t="str">
        <f>VLOOKUP(D4,CLIENTES,6,FALSE)</f>
        <v>STGO</v>
      </c>
      <c r="G7" s="138"/>
      <c r="H7" s="138"/>
      <c r="I7" s="37" t="s">
        <v>24</v>
      </c>
      <c r="J7" s="41">
        <f>VLOOKUP(D4,CLIENTES,8,FALSE)</f>
        <v>0</v>
      </c>
      <c r="L7" s="92"/>
    </row>
    <row r="8" spans="2:21" ht="15.75" thickBot="1" x14ac:dyDescent="0.3">
      <c r="B8" s="134" t="s">
        <v>26</v>
      </c>
      <c r="C8" s="135"/>
      <c r="D8" s="110" t="str">
        <f>VLOOKUP(D4,CLIENTES,7,FALSE)</f>
        <v>30 dias</v>
      </c>
      <c r="E8" s="37" t="s">
        <v>11</v>
      </c>
      <c r="F8" s="138" t="str">
        <f>VLOOKUP(D4,CLIENTES,12,FALSE)</f>
        <v>Jaime Guzman</v>
      </c>
      <c r="G8" s="138"/>
      <c r="H8" s="138"/>
      <c r="I8" s="37" t="s">
        <v>14</v>
      </c>
      <c r="J8" s="42">
        <f ca="1">TODAY()</f>
        <v>41858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8" t="s">
        <v>22</v>
      </c>
      <c r="D10" s="129"/>
      <c r="E10" s="13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16" t="s">
        <v>689</v>
      </c>
      <c r="M10" s="118" t="s">
        <v>691</v>
      </c>
      <c r="N10" s="119"/>
      <c r="O10" s="118"/>
      <c r="P10" s="26" t="s">
        <v>16</v>
      </c>
      <c r="Q10" s="25" t="s">
        <v>18</v>
      </c>
      <c r="R10" s="27" t="s">
        <v>19</v>
      </c>
      <c r="S10" s="82"/>
      <c r="T10" s="82"/>
      <c r="U10" s="82"/>
    </row>
    <row r="11" spans="2:21" ht="15" customHeight="1" x14ac:dyDescent="0.25">
      <c r="B11" s="111">
        <v>1</v>
      </c>
      <c r="C11" s="131" t="s">
        <v>690</v>
      </c>
      <c r="D11" s="132"/>
      <c r="E11" s="133"/>
      <c r="F11" s="112">
        <v>1</v>
      </c>
      <c r="G11" s="113" t="s">
        <v>21</v>
      </c>
      <c r="H11" s="114">
        <f t="shared" ref="H11:H28" si="0">VLOOKUP(B11,COTIZADO,8,FALSE)</f>
        <v>84180</v>
      </c>
      <c r="I11" s="120">
        <v>0</v>
      </c>
      <c r="J11" s="115">
        <f t="shared" ref="J11:J28" si="1">F11*H11*(1-I11/100)</f>
        <v>84180</v>
      </c>
      <c r="K11" s="28">
        <v>1</v>
      </c>
      <c r="L11" s="101">
        <v>56120</v>
      </c>
      <c r="M11" s="101"/>
      <c r="N11" s="101"/>
      <c r="O11" s="101"/>
      <c r="P11" s="103">
        <v>1.5</v>
      </c>
      <c r="Q11" s="104">
        <f>L11</f>
        <v>56120</v>
      </c>
      <c r="R11" s="105">
        <f>Q11*P11</f>
        <v>84180</v>
      </c>
    </row>
    <row r="12" spans="2:21" ht="15" customHeight="1" x14ac:dyDescent="0.25">
      <c r="B12" s="124">
        <v>2</v>
      </c>
      <c r="C12" s="139" t="s">
        <v>692</v>
      </c>
      <c r="D12" s="140"/>
      <c r="E12" s="141"/>
      <c r="F12" s="52">
        <v>5</v>
      </c>
      <c r="G12" s="53" t="s">
        <v>21</v>
      </c>
      <c r="H12" s="121">
        <f t="shared" si="0"/>
        <v>22407</v>
      </c>
      <c r="I12" s="122">
        <v>0</v>
      </c>
      <c r="J12" s="123">
        <f t="shared" si="1"/>
        <v>112035</v>
      </c>
      <c r="K12" s="28">
        <v>2</v>
      </c>
      <c r="L12" s="101"/>
      <c r="M12" s="101">
        <v>14938</v>
      </c>
      <c r="N12" s="101"/>
      <c r="O12" s="101"/>
      <c r="P12" s="103">
        <v>1.5</v>
      </c>
      <c r="Q12" s="104">
        <f>M12</f>
        <v>14938</v>
      </c>
      <c r="R12" s="105">
        <f t="shared" ref="R12:R28" si="2">Q12*P12</f>
        <v>22407</v>
      </c>
    </row>
    <row r="13" spans="2:21" ht="15" customHeight="1" x14ac:dyDescent="0.25">
      <c r="B13" s="95">
        <v>3</v>
      </c>
      <c r="C13" s="142"/>
      <c r="D13" s="143"/>
      <c r="E13" s="144"/>
      <c r="F13" s="90"/>
      <c r="G13" s="91"/>
      <c r="H13" s="96">
        <f>R13</f>
        <v>0</v>
      </c>
      <c r="I13" s="97">
        <v>0</v>
      </c>
      <c r="J13" s="98">
        <f t="shared" si="1"/>
        <v>0</v>
      </c>
      <c r="K13" s="28">
        <v>3</v>
      </c>
      <c r="L13" s="101"/>
      <c r="M13" s="101"/>
      <c r="N13" s="101"/>
      <c r="O13" s="101"/>
      <c r="P13" s="103">
        <v>1.5</v>
      </c>
      <c r="Q13" s="104">
        <v>0</v>
      </c>
      <c r="R13" s="105">
        <f t="shared" si="2"/>
        <v>0</v>
      </c>
    </row>
    <row r="14" spans="2:21" x14ac:dyDescent="0.25">
      <c r="B14" s="95">
        <v>4</v>
      </c>
      <c r="C14" s="139"/>
      <c r="D14" s="140"/>
      <c r="E14" s="141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1.5</v>
      </c>
      <c r="Q14" s="104">
        <v>0</v>
      </c>
      <c r="R14" s="105">
        <f t="shared" si="2"/>
        <v>0</v>
      </c>
    </row>
    <row r="15" spans="2:21" s="20" customFormat="1" x14ac:dyDescent="0.25">
      <c r="B15" s="95">
        <v>5</v>
      </c>
      <c r="C15" s="139"/>
      <c r="D15" s="140"/>
      <c r="E15" s="141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v>0</v>
      </c>
      <c r="R15" s="107">
        <f t="shared" si="2"/>
        <v>0</v>
      </c>
    </row>
    <row r="16" spans="2:21" x14ac:dyDescent="0.25">
      <c r="B16" s="95">
        <v>6</v>
      </c>
      <c r="C16" s="139"/>
      <c r="D16" s="140"/>
      <c r="E16" s="141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v>0</v>
      </c>
      <c r="R16" s="105">
        <f t="shared" si="2"/>
        <v>0</v>
      </c>
      <c r="S16" s="117"/>
    </row>
    <row r="17" spans="2:19" x14ac:dyDescent="0.25">
      <c r="B17" s="95">
        <v>7</v>
      </c>
      <c r="C17" s="139"/>
      <c r="D17" s="140"/>
      <c r="E17" s="141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09"/>
      <c r="P17" s="103">
        <v>1.5</v>
      </c>
      <c r="Q17" s="104">
        <v>0</v>
      </c>
      <c r="R17" s="105">
        <f t="shared" si="2"/>
        <v>0</v>
      </c>
      <c r="S17" s="117"/>
    </row>
    <row r="18" spans="2:19" s="20" customFormat="1" x14ac:dyDescent="0.25">
      <c r="B18" s="95">
        <v>8</v>
      </c>
      <c r="C18" s="142"/>
      <c r="D18" s="143"/>
      <c r="E18" s="144"/>
      <c r="F18" s="90"/>
      <c r="G18" s="91"/>
      <c r="H18" s="125">
        <f>R18</f>
        <v>0</v>
      </c>
      <c r="I18" s="126">
        <v>0</v>
      </c>
      <c r="J18" s="127">
        <f>F18*H18*(1-I18/100)</f>
        <v>0</v>
      </c>
      <c r="K18" s="89">
        <v>8</v>
      </c>
      <c r="L18" s="101"/>
      <c r="M18" s="101"/>
      <c r="N18" s="101"/>
      <c r="O18" s="101"/>
      <c r="P18" s="103">
        <v>1.5</v>
      </c>
      <c r="Q18" s="104">
        <v>0</v>
      </c>
      <c r="R18" s="107">
        <f t="shared" si="2"/>
        <v>0</v>
      </c>
    </row>
    <row r="19" spans="2:19" x14ac:dyDescent="0.25">
      <c r="B19" s="95">
        <v>9</v>
      </c>
      <c r="C19" s="139"/>
      <c r="D19" s="140"/>
      <c r="E19" s="141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01"/>
      <c r="M19" s="101"/>
      <c r="N19" s="101"/>
      <c r="O19" s="101"/>
      <c r="P19" s="103">
        <v>1.5</v>
      </c>
      <c r="Q19" s="104">
        <v>0</v>
      </c>
      <c r="R19" s="105">
        <f t="shared" si="2"/>
        <v>0</v>
      </c>
    </row>
    <row r="20" spans="2:19" x14ac:dyDescent="0.25">
      <c r="B20" s="95">
        <v>10</v>
      </c>
      <c r="C20" s="139"/>
      <c r="D20" s="140"/>
      <c r="E20" s="141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v>0</v>
      </c>
      <c r="R20" s="105">
        <f t="shared" si="2"/>
        <v>0</v>
      </c>
    </row>
    <row r="21" spans="2:19" x14ac:dyDescent="0.25">
      <c r="B21" s="95">
        <v>11</v>
      </c>
      <c r="C21" s="139"/>
      <c r="D21" s="140"/>
      <c r="E21" s="141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v>0</v>
      </c>
      <c r="R21" s="105">
        <f t="shared" si="2"/>
        <v>0</v>
      </c>
    </row>
    <row r="22" spans="2:19" x14ac:dyDescent="0.25">
      <c r="B22" s="95">
        <v>12</v>
      </c>
      <c r="C22" s="139"/>
      <c r="D22" s="140"/>
      <c r="E22" s="141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08"/>
      <c r="O22" s="108"/>
      <c r="P22" s="103">
        <v>1.5</v>
      </c>
      <c r="Q22" s="104">
        <v>0</v>
      </c>
      <c r="R22" s="105">
        <f t="shared" si="2"/>
        <v>0</v>
      </c>
    </row>
    <row r="23" spans="2:19" x14ac:dyDescent="0.25">
      <c r="B23" s="95">
        <v>13</v>
      </c>
      <c r="C23" s="139"/>
      <c r="D23" s="140"/>
      <c r="E23" s="141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08"/>
      <c r="O23" s="108"/>
      <c r="P23" s="103">
        <v>1.5</v>
      </c>
      <c r="Q23" s="104">
        <v>0</v>
      </c>
      <c r="R23" s="105">
        <f t="shared" si="2"/>
        <v>0</v>
      </c>
    </row>
    <row r="24" spans="2:19" x14ac:dyDescent="0.25">
      <c r="B24" s="95">
        <v>14</v>
      </c>
      <c r="C24" s="139"/>
      <c r="D24" s="140"/>
      <c r="E24" s="141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08"/>
      <c r="O24" s="108"/>
      <c r="P24" s="103">
        <v>1.5</v>
      </c>
      <c r="Q24" s="104">
        <v>0</v>
      </c>
      <c r="R24" s="105">
        <f t="shared" si="2"/>
        <v>0</v>
      </c>
    </row>
    <row r="25" spans="2:19" x14ac:dyDescent="0.25">
      <c r="B25" s="95">
        <v>15</v>
      </c>
      <c r="C25" s="139"/>
      <c r="D25" s="140"/>
      <c r="E25" s="141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08"/>
      <c r="O25" s="108"/>
      <c r="P25" s="103">
        <v>1.5</v>
      </c>
      <c r="Q25" s="104">
        <v>0</v>
      </c>
      <c r="R25" s="105">
        <f t="shared" si="2"/>
        <v>0</v>
      </c>
    </row>
    <row r="26" spans="2:19" x14ac:dyDescent="0.25">
      <c r="B26" s="95">
        <v>16</v>
      </c>
      <c r="C26" s="139"/>
      <c r="D26" s="140"/>
      <c r="E26" s="141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08"/>
      <c r="O26" s="108"/>
      <c r="P26" s="103">
        <v>1.5</v>
      </c>
      <c r="Q26" s="104">
        <v>0</v>
      </c>
      <c r="R26" s="105">
        <f t="shared" si="2"/>
        <v>0</v>
      </c>
    </row>
    <row r="27" spans="2:19" x14ac:dyDescent="0.25">
      <c r="B27" s="95">
        <v>17</v>
      </c>
      <c r="C27" s="139"/>
      <c r="D27" s="140"/>
      <c r="E27" s="141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08"/>
      <c r="O27" s="108"/>
      <c r="P27" s="103">
        <v>1.5</v>
      </c>
      <c r="Q27" s="104">
        <v>0</v>
      </c>
      <c r="R27" s="105">
        <f t="shared" si="2"/>
        <v>0</v>
      </c>
    </row>
    <row r="28" spans="2:19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08"/>
      <c r="O28" s="108"/>
      <c r="P28" s="103">
        <v>1.5</v>
      </c>
      <c r="Q28" s="104">
        <v>0</v>
      </c>
      <c r="R28" s="105">
        <f t="shared" si="2"/>
        <v>0</v>
      </c>
    </row>
    <row r="29" spans="2:19" x14ac:dyDescent="0.25">
      <c r="B29" s="57" t="s">
        <v>680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196215</v>
      </c>
      <c r="M29" s="101"/>
      <c r="Q29" s="8">
        <v>0</v>
      </c>
    </row>
    <row r="30" spans="2:19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9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196215</v>
      </c>
      <c r="M31" s="101"/>
    </row>
    <row r="32" spans="2:19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37280.85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233495.85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80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80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80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x14ac:dyDescent="0.25">
      <c r="A108">
        <v>107</v>
      </c>
      <c r="B108" s="30">
        <v>0</v>
      </c>
      <c r="C108" t="s">
        <v>579</v>
      </c>
      <c r="G108" t="s">
        <v>31</v>
      </c>
      <c r="M108" t="s">
        <v>574</v>
      </c>
    </row>
    <row r="109" spans="1:13" hidden="1" x14ac:dyDescent="0.25">
      <c r="A109">
        <v>108</v>
      </c>
      <c r="B109" s="30" t="s">
        <v>590</v>
      </c>
      <c r="C109" t="s">
        <v>584</v>
      </c>
      <c r="D109" t="s">
        <v>585</v>
      </c>
      <c r="E109" t="s">
        <v>586</v>
      </c>
      <c r="F109" t="s">
        <v>587</v>
      </c>
      <c r="G109" t="s">
        <v>31</v>
      </c>
      <c r="H109" t="s">
        <v>563</v>
      </c>
      <c r="I109" t="s">
        <v>588</v>
      </c>
      <c r="L109" s="80" t="s">
        <v>589</v>
      </c>
      <c r="M109" t="s">
        <v>574</v>
      </c>
    </row>
    <row r="110" spans="1:13" hidden="1" x14ac:dyDescent="0.25">
      <c r="A110">
        <v>109</v>
      </c>
      <c r="B110" s="30" t="s">
        <v>591</v>
      </c>
      <c r="C110" t="s">
        <v>593</v>
      </c>
      <c r="E110" t="s">
        <v>592</v>
      </c>
      <c r="F110" t="s">
        <v>30</v>
      </c>
      <c r="G110" t="s">
        <v>31</v>
      </c>
      <c r="M110" t="s">
        <v>574</v>
      </c>
    </row>
    <row r="111" spans="1:13" hidden="1" x14ac:dyDescent="0.25">
      <c r="A111">
        <v>110</v>
      </c>
      <c r="B111" s="30" t="s">
        <v>594</v>
      </c>
      <c r="C111" t="s">
        <v>595</v>
      </c>
      <c r="D111" t="s">
        <v>596</v>
      </c>
      <c r="E111" t="s">
        <v>597</v>
      </c>
      <c r="F111" t="s">
        <v>45</v>
      </c>
      <c r="G111" t="s">
        <v>31</v>
      </c>
      <c r="H111" t="s">
        <v>563</v>
      </c>
      <c r="M111" t="s">
        <v>574</v>
      </c>
    </row>
    <row r="112" spans="1:13" hidden="1" x14ac:dyDescent="0.25">
      <c r="A112">
        <v>111</v>
      </c>
      <c r="B112" s="30" t="s">
        <v>599</v>
      </c>
      <c r="C112" t="s">
        <v>598</v>
      </c>
      <c r="G112" t="s">
        <v>31</v>
      </c>
      <c r="M112" t="s">
        <v>574</v>
      </c>
    </row>
    <row r="113" spans="1:13" hidden="1" x14ac:dyDescent="0.25">
      <c r="A113">
        <v>112</v>
      </c>
      <c r="B113" s="30" t="s">
        <v>601</v>
      </c>
      <c r="C113" t="s">
        <v>600</v>
      </c>
      <c r="F113" t="s">
        <v>288</v>
      </c>
      <c r="G113" t="s">
        <v>31</v>
      </c>
      <c r="H113" t="s">
        <v>563</v>
      </c>
      <c r="I113" t="s">
        <v>602</v>
      </c>
      <c r="M113" t="s">
        <v>574</v>
      </c>
    </row>
    <row r="114" spans="1:13" hidden="1" x14ac:dyDescent="0.25">
      <c r="A114">
        <v>113</v>
      </c>
      <c r="B114" s="30" t="s">
        <v>606</v>
      </c>
      <c r="C114" t="s">
        <v>603</v>
      </c>
      <c r="E114" t="s">
        <v>604</v>
      </c>
      <c r="F114" t="s">
        <v>30</v>
      </c>
      <c r="G114" t="s">
        <v>31</v>
      </c>
      <c r="H114" t="s">
        <v>563</v>
      </c>
      <c r="I114" t="s">
        <v>605</v>
      </c>
      <c r="M114" t="s">
        <v>574</v>
      </c>
    </row>
    <row r="115" spans="1:13" hidden="1" x14ac:dyDescent="0.25">
      <c r="A115">
        <v>114</v>
      </c>
      <c r="B115" s="30" t="s">
        <v>608</v>
      </c>
      <c r="C115" t="s">
        <v>609</v>
      </c>
      <c r="D115" t="s">
        <v>612</v>
      </c>
      <c r="E115" t="s">
        <v>610</v>
      </c>
      <c r="F115" t="s">
        <v>611</v>
      </c>
      <c r="G115" t="s">
        <v>31</v>
      </c>
      <c r="I115" t="s">
        <v>607</v>
      </c>
      <c r="M115" t="s">
        <v>574</v>
      </c>
    </row>
    <row r="116" spans="1:13" hidden="1" x14ac:dyDescent="0.25">
      <c r="A116">
        <v>115</v>
      </c>
      <c r="B116" s="30" t="s">
        <v>616</v>
      </c>
      <c r="C116" t="s">
        <v>614</v>
      </c>
      <c r="E116" t="s">
        <v>613</v>
      </c>
      <c r="F116" t="s">
        <v>164</v>
      </c>
      <c r="G116" t="s">
        <v>31</v>
      </c>
      <c r="H116" t="s">
        <v>563</v>
      </c>
      <c r="I116" t="s">
        <v>615</v>
      </c>
      <c r="M116" t="s">
        <v>574</v>
      </c>
    </row>
    <row r="117" spans="1:13" hidden="1" x14ac:dyDescent="0.25">
      <c r="A117">
        <v>116</v>
      </c>
      <c r="B117" s="30" t="s">
        <v>617</v>
      </c>
      <c r="C117" t="s">
        <v>618</v>
      </c>
      <c r="E117" t="s">
        <v>619</v>
      </c>
      <c r="F117" t="s">
        <v>164</v>
      </c>
      <c r="G117" t="s">
        <v>31</v>
      </c>
      <c r="H117" t="s">
        <v>563</v>
      </c>
      <c r="I117" t="s">
        <v>620</v>
      </c>
      <c r="M117" t="s">
        <v>574</v>
      </c>
    </row>
    <row r="118" spans="1:13" hidden="1" x14ac:dyDescent="0.25">
      <c r="A118">
        <v>117</v>
      </c>
      <c r="B118" s="30" t="s">
        <v>622</v>
      </c>
      <c r="C118" t="s">
        <v>621</v>
      </c>
      <c r="E118" t="s">
        <v>623</v>
      </c>
      <c r="F118" t="s">
        <v>164</v>
      </c>
      <c r="G118" t="s">
        <v>31</v>
      </c>
      <c r="H118" t="s">
        <v>563</v>
      </c>
      <c r="K118">
        <v>27267600</v>
      </c>
      <c r="M118" t="s">
        <v>574</v>
      </c>
    </row>
    <row r="119" spans="1:13" hidden="1" x14ac:dyDescent="0.25">
      <c r="A119">
        <v>118</v>
      </c>
      <c r="B119" s="30" t="s">
        <v>624</v>
      </c>
      <c r="C119" t="s">
        <v>628</v>
      </c>
      <c r="D119" t="s">
        <v>625</v>
      </c>
      <c r="E119" t="s">
        <v>626</v>
      </c>
      <c r="F119" t="s">
        <v>45</v>
      </c>
      <c r="G119" t="s">
        <v>31</v>
      </c>
      <c r="H119" t="s">
        <v>563</v>
      </c>
      <c r="I119" t="s">
        <v>627</v>
      </c>
      <c r="M119" t="s">
        <v>574</v>
      </c>
    </row>
    <row r="120" spans="1:13" hidden="1" x14ac:dyDescent="0.25">
      <c r="A120">
        <v>119</v>
      </c>
      <c r="B120" s="30" t="s">
        <v>638</v>
      </c>
      <c r="C120" t="s">
        <v>629</v>
      </c>
      <c r="E120" t="s">
        <v>630</v>
      </c>
      <c r="F120" t="s">
        <v>61</v>
      </c>
      <c r="G120" t="s">
        <v>31</v>
      </c>
      <c r="H120" t="s">
        <v>563</v>
      </c>
      <c r="M120" t="s">
        <v>574</v>
      </c>
    </row>
    <row r="121" spans="1:13" hidden="1" x14ac:dyDescent="0.25">
      <c r="A121">
        <v>120</v>
      </c>
      <c r="B121" s="30" t="s">
        <v>631</v>
      </c>
      <c r="C121" t="s">
        <v>632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633</v>
      </c>
      <c r="J121">
        <v>0</v>
      </c>
      <c r="K121">
        <v>0</v>
      </c>
      <c r="M121" t="s">
        <v>574</v>
      </c>
    </row>
    <row r="122" spans="1:13" hidden="1" x14ac:dyDescent="0.25">
      <c r="A122">
        <v>121</v>
      </c>
      <c r="B122" s="30" t="s">
        <v>637</v>
      </c>
      <c r="C122" t="s">
        <v>636</v>
      </c>
      <c r="E122" t="s">
        <v>634</v>
      </c>
      <c r="F122" t="s">
        <v>118</v>
      </c>
      <c r="G122" t="s">
        <v>31</v>
      </c>
      <c r="H122" t="s">
        <v>563</v>
      </c>
      <c r="I122" t="s">
        <v>635</v>
      </c>
      <c r="M122" t="s">
        <v>574</v>
      </c>
    </row>
    <row r="123" spans="1:13" hidden="1" x14ac:dyDescent="0.25">
      <c r="A123">
        <v>122</v>
      </c>
      <c r="B123" s="30" t="s">
        <v>671</v>
      </c>
      <c r="C123" t="s">
        <v>639</v>
      </c>
      <c r="D123" t="s">
        <v>672</v>
      </c>
      <c r="E123" t="s">
        <v>673</v>
      </c>
      <c r="F123" t="s">
        <v>30</v>
      </c>
      <c r="G123" t="s">
        <v>31</v>
      </c>
      <c r="H123" t="s">
        <v>563</v>
      </c>
      <c r="I123" t="s">
        <v>640</v>
      </c>
      <c r="M123" t="s">
        <v>574</v>
      </c>
    </row>
    <row r="124" spans="1:13" hidden="1" x14ac:dyDescent="0.25">
      <c r="A124">
        <v>123</v>
      </c>
      <c r="B124" s="30" t="s">
        <v>641</v>
      </c>
      <c r="C124" t="s">
        <v>642</v>
      </c>
      <c r="I124" t="s">
        <v>643</v>
      </c>
      <c r="M124" t="s">
        <v>574</v>
      </c>
    </row>
    <row r="125" spans="1:13" hidden="1" x14ac:dyDescent="0.25">
      <c r="A125">
        <v>125</v>
      </c>
      <c r="B125" s="30" t="s">
        <v>646</v>
      </c>
      <c r="C125" t="s">
        <v>645</v>
      </c>
      <c r="M125" t="s">
        <v>574</v>
      </c>
    </row>
    <row r="126" spans="1:13" hidden="1" x14ac:dyDescent="0.25">
      <c r="A126">
        <v>126</v>
      </c>
      <c r="B126" s="30" t="s">
        <v>647</v>
      </c>
      <c r="C126" t="s">
        <v>648</v>
      </c>
      <c r="E126" t="s">
        <v>649</v>
      </c>
      <c r="F126" t="s">
        <v>63</v>
      </c>
      <c r="G126" t="s">
        <v>31</v>
      </c>
      <c r="H126" t="s">
        <v>563</v>
      </c>
      <c r="M126" t="s">
        <v>574</v>
      </c>
    </row>
    <row r="127" spans="1:13" hidden="1" x14ac:dyDescent="0.25">
      <c r="A127">
        <v>126</v>
      </c>
      <c r="B127" s="30" t="s">
        <v>650</v>
      </c>
      <c r="C127" t="s">
        <v>651</v>
      </c>
      <c r="F127" t="s">
        <v>611</v>
      </c>
      <c r="G127" t="s">
        <v>31</v>
      </c>
      <c r="H127" t="s">
        <v>563</v>
      </c>
      <c r="I127" t="s">
        <v>651</v>
      </c>
      <c r="M127" t="s">
        <v>574</v>
      </c>
    </row>
    <row r="128" spans="1:13" hidden="1" x14ac:dyDescent="0.25">
      <c r="A128">
        <v>127</v>
      </c>
      <c r="B128" s="30" t="s">
        <v>653</v>
      </c>
      <c r="C128" t="s">
        <v>652</v>
      </c>
      <c r="D128" s="94" t="s">
        <v>655</v>
      </c>
      <c r="E128" t="s">
        <v>656</v>
      </c>
      <c r="F128" t="s">
        <v>27</v>
      </c>
      <c r="G128" t="s">
        <v>31</v>
      </c>
      <c r="H128" t="s">
        <v>563</v>
      </c>
      <c r="I128" t="s">
        <v>657</v>
      </c>
      <c r="M128" t="s">
        <v>574</v>
      </c>
    </row>
    <row r="129" spans="1:13" hidden="1" x14ac:dyDescent="0.25">
      <c r="A129">
        <v>128</v>
      </c>
      <c r="B129" s="30" t="s">
        <v>658</v>
      </c>
      <c r="C129" t="s">
        <v>659</v>
      </c>
      <c r="E129" t="s">
        <v>654</v>
      </c>
      <c r="G129" t="s">
        <v>31</v>
      </c>
      <c r="M129" t="s">
        <v>574</v>
      </c>
    </row>
    <row r="130" spans="1:13" hidden="1" x14ac:dyDescent="0.25">
      <c r="A130">
        <v>129</v>
      </c>
      <c r="B130" s="30" t="s">
        <v>661</v>
      </c>
      <c r="C130" t="s">
        <v>660</v>
      </c>
      <c r="D130" t="s">
        <v>662</v>
      </c>
      <c r="G130" t="s">
        <v>663</v>
      </c>
      <c r="I130" t="s">
        <v>664</v>
      </c>
      <c r="M130" t="s">
        <v>574</v>
      </c>
    </row>
    <row r="131" spans="1:13" hidden="1" x14ac:dyDescent="0.25">
      <c r="A131">
        <v>130</v>
      </c>
      <c r="B131" s="30" t="s">
        <v>666</v>
      </c>
      <c r="C131" t="s">
        <v>665</v>
      </c>
      <c r="I131" t="s">
        <v>681</v>
      </c>
      <c r="M131" t="s">
        <v>574</v>
      </c>
    </row>
    <row r="132" spans="1:13" hidden="1" x14ac:dyDescent="0.25">
      <c r="A132">
        <v>131</v>
      </c>
      <c r="B132" s="30" t="s">
        <v>667</v>
      </c>
      <c r="C132" t="s">
        <v>668</v>
      </c>
      <c r="E132" t="s">
        <v>669</v>
      </c>
      <c r="F132" t="s">
        <v>35</v>
      </c>
      <c r="G132" t="s">
        <v>31</v>
      </c>
      <c r="I132" t="s">
        <v>670</v>
      </c>
      <c r="M132" t="s">
        <v>574</v>
      </c>
    </row>
    <row r="133" spans="1:13" hidden="1" x14ac:dyDescent="0.25">
      <c r="A133">
        <v>133</v>
      </c>
      <c r="B133" s="30" t="s">
        <v>674</v>
      </c>
      <c r="C133" t="s">
        <v>644</v>
      </c>
      <c r="F133" t="s">
        <v>676</v>
      </c>
      <c r="G133" t="s">
        <v>31</v>
      </c>
      <c r="H133" t="s">
        <v>563</v>
      </c>
      <c r="I133" t="s">
        <v>675</v>
      </c>
      <c r="M133" t="s">
        <v>574</v>
      </c>
    </row>
    <row r="134" spans="1:13" hidden="1" x14ac:dyDescent="0.25">
      <c r="A134">
        <v>134</v>
      </c>
      <c r="B134" s="30" t="s">
        <v>677</v>
      </c>
      <c r="C134" t="s">
        <v>678</v>
      </c>
      <c r="G134" t="s">
        <v>31</v>
      </c>
      <c r="H134" t="s">
        <v>563</v>
      </c>
      <c r="I134" t="s">
        <v>679</v>
      </c>
      <c r="M134" t="s">
        <v>574</v>
      </c>
    </row>
    <row r="135" spans="1:13" hidden="1" x14ac:dyDescent="0.25">
      <c r="A135">
        <v>135</v>
      </c>
      <c r="B135" s="30" t="s">
        <v>683</v>
      </c>
      <c r="C135" t="s">
        <v>682</v>
      </c>
      <c r="D135" t="s">
        <v>687</v>
      </c>
      <c r="E135" t="s">
        <v>684</v>
      </c>
      <c r="F135" t="s">
        <v>685</v>
      </c>
      <c r="I135" t="s">
        <v>686</v>
      </c>
      <c r="K135" t="s">
        <v>688</v>
      </c>
      <c r="M135" t="s">
        <v>574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2014-08-06T19:57:15Z</cp:lastPrinted>
  <dcterms:created xsi:type="dcterms:W3CDTF">2013-07-12T05:01:37Z</dcterms:created>
  <dcterms:modified xsi:type="dcterms:W3CDTF">2014-08-07T23:04:58Z</dcterms:modified>
</cp:coreProperties>
</file>