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<sst xmlns="http://schemas.openxmlformats.org/spreadsheetml/2006/main" count="829" uniqueCount="600">
  <si>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</si>
  <si>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</si>
  <si>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</si>
  <si>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</si>
  <si>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</si>
  <si>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</si>
  <si>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</si>
  <si>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</si>
  <si>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</si>
  <si>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</si>
  <si>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</si>
  <si>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</si>
  <si>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</si>
  <si>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</si>
  <si>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</si>
  <si>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</si>
  <si>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</si>
  <si>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</si>
  <si>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</si>
  <si>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</si>
  <si>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</si>
  <si>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</si>
  <si>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</si>
  <si>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</si>
  <si>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</si>
  <si>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</si>
  <si>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</si>
  <si>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</si>
  <si>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</si>
  <si>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</si>
  <si>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</si>
  <si>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</si>
  <si>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</si>
  <si>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</si>
  <si>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</si>
  <si>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</si>
  <si>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</si>
  <si>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</si>
  <si>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</si>
  <si>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</si>
  <si>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</si>
  <si>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</si>
  <si>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</si>
  <si>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</si>
  <si>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</si>
  <si>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</si>
  <si>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</si>
  <si>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</si>
  <si>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</si>
  <si>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</si>
  <si>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</si>
  <si>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</si>
  <si>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</si>
  <si>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</si>
  <si>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</si>
  <si>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</si>
  <si>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</si>
  <si>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</si>
  <si>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</si>
  <si>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</si>
  <si>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</si>
  <si>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</si>
  <si>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</si>
  <si>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</si>
  <si>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</si>
  <si>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</si>
  <si>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</si>
  <si>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</si>
  <si>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</si>
  <si>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</si>
  <si>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</si>
  <si>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</si>
  <si>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</si>
  <si>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</si>
  <si>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</si>
  <si>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</si>
  <si>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</si>
  <si>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</si>
  <si>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</si>
  <si>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</si>
  <si>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</si>
  <si>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</si>
  <si>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</si>
  <si>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</si>
  <si>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</si>
  <si>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</si>
  <si>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</si>
  <si>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</si>
  <si>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</si>
  <si>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</si>
  <si>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</si>
  <si>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</si>
  <si>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</si>
  <si>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</si>
  <si>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</si>
  <si>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</si>
  <si>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</si>
  <si>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</si>
  <si>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</si>
  <si>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</si>
  <si>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</si>
  <si>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</si>
  <si>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</si>
  <si>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</si>
  <si>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</si>
  <si>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</si>
  <si>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</si>
  <si>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</si>
  <si>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</si>
  <si>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</si>
  <si>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</si>
  <si>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</si>
  <si>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</si>
  <si>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</si>
  <si>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</si>
  <si>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</si>
  <si>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</si>
  <si>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</si>
  <si>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</si>
  <si>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</si>
  <si>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</si>
  <si>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</si>
  <si>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</si>
  <si>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</si>
  <si>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</si>
  <si>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</si>
  <si>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</si>
  <si>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</si>
  <si>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</si>
  <si>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</si>
  <si>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</si>
  <si>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</si>
  <si>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</si>
  <si>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</si>
  <si>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</si>
  <si>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</si>
  <si>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</si>
  <si>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</si>
  <si>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</si>
  <si>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</si>
  <si>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</si>
  <si>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</si>
  <si>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</si>
  <si>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</si>
  <si>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</si>
  <si>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</si>
  <si>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</si>
  <si>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</si>
  <si>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</si>
  <si>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</si>
  <si>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</si>
  <si>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</si>
  <si>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</si>
  <si>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</si>
  <si>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</si>
  <si>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</si>
  <si>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</si>
  <si>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</si>
  <si>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</si>
  <si>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</si>
  <si>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</si>
  <si>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</si>
  <si>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</si>
  <si>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</si>
  <si>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</si>
  <si>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</si>
  <si>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</si>
  <si>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</si>
  <si>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</si>
  <si>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</si>
  <si>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</si>
  <si>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</si>
  <si>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</si>
  <si>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</si>
  <si>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</si>
  <si>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</si>
  <si>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</si>
  <si>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</si>
  <si>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</si>
  <si>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</si>
  <si>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</si>
  <si>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</si>
  <si>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</si>
  <si>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</si>
  <si>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</si>
  <si>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</si>
  <si>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</si>
  <si>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</si>
  <si>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</si>
  <si>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</si>
  <si>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</si>
  <si>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</si>
  <si>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</si>
  <si>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</si>
  <si>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</si>
  <si>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</si>
  <si>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</si>
  <si>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</si>
  <si>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</si>
  <si>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</si>
  <si>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</si>
  <si>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</si>
  <si>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</si>
  <si>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</si>
  <si>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</si>
  <si>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</si>
  <si>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</si>
  <si>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</si>
  <si>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</si>
  <si>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</si>
  <si>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</si>
  <si>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</si>
  <si>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</si>
  <si>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</si>
  <si>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</si>
  <si>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</si>
  <si>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</si>
  <si>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</si>
  <si>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</si>
  <si>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</si>
  <si>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</si>
  <si>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</si>
  <si>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</si>
  <si>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</si>
  <si>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</si>
  <si>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</si>
  <si>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</si>
  <si>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</si>
  <si>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</si>
  <si>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</si>
  <si>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</si>
  <si>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</si>
  <si>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</si>
  <si>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</si>
  <si>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</si>
  <si>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</si>
  <si>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</si>
  <si>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</si>
  <si>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</si>
  <si>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</si>
  <si>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</si>
  <si>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</si>
  <si>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</si>
  <si>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</si>
  <si>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</si>
  <si>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</si>
  <si>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</si>
  <si>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</si>
  <si>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</si>
  <si>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</si>
  <si>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</si>
  <si>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</si>
  <si>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</si>
  <si>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</si>
  <si>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</si>
  <si>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</si>
  <si>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</si>
  <si>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</si>
  <si>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</si>
  <si>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</si>
  <si>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</si>
  <si>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</si>
  <si>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</si>
  <si>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</si>
  <si>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</si>
  <si>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</si>
  <si>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</si>
  <si>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</si>
  <si>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</si>
  <si>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</si>
  <si>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</si>
  <si>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</si>
  <si>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</si>
  <si>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</si>
  <si>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</si>
  <si>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</si>
  <si>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</si>
  <si>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</si>
  <si>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</si>
  <si>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</si>
  <si>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</si>
  <si>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</si>
  <si>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</si>
  <si>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</si>
  <si>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</si>
  <si>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</si>
  <si>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</si>
  <si>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</si>
  <si>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</si>
  <si>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</si>
  <si>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</si>
  <si>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</si>
  <si>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</si>
  <si>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</si>
  <si>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</si>
  <si>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</si>
  <si>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</si>
  <si>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</si>
  <si>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</si>
  <si>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</si>
  <si>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</si>
  <si>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</si>
  <si>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</si>
  <si>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</si>
  <si>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</si>
  <si>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</si>
  <si>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</si>
  <si>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</si>
  <si>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</si>
  <si>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</si>
  <si>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</si>
  <si>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</si>
  <si>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</si>
  <si>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</si>
  <si>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</si>
  <si>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</si>
  <si>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</si>
  <si>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</si>
  <si>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</si>
  <si>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</si>
  <si>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</si>
  <si>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</si>
  <si>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</si>
  <si>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</si>
  <si>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</si>
  <si>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</si>
  <si>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</si>
  <si>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</si>
  <si>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</si>
  <si>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</si>
  <si>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</si>
  <si>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</si>
  <si>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</si>
  <si>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</si>
  <si>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</si>
  <si>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</si>
  <si>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</si>
  <si>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</si>
  <si>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</si>
  <si>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</si>
  <si>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</si>
  <si>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</si>
  <si>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</si>
  <si>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</si>
  <si>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</si>
  <si>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</si>
  <si>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</si>
  <si>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</si>
  <si>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</si>
  <si>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</si>
  <si>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</si>
  <si>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</si>
  <si>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</si>
  <si>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</si>
  <si>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</si>
  <si>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</si>
  <si>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</si>
  <si>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</si>
  <si>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</si>
  <si>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</si>
  <si>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</si>
  <si>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</si>
  <si>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</si>
  <si>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</si>
  <si>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</si>
  <si>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</si>
  <si>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</si>
  <si>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</si>
  <si>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</si>
  <si>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</si>
  <si>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</si>
  <si>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</si>
  <si>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</si>
  <si>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</si>
  <si>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</si>
  <si>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</si>
  <si>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</si>
  <si>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</si>
  <si>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</si>
  <si>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</si>
  <si>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</si>
  <si>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</si>
  <si>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</si>
  <si>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</si>
  <si>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</si>
  <si>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</si>
  <si>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</si>
  <si>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</si>
  <si>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</si>
  <si>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</si>
  <si>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</si>
  <si>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</si>
  <si>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</si>
  <si>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</si>
  <si>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</si>
  <si>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</si>
  <si>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</si>
  <si>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</si>
  <si>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</si>
  <si>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</si>
  <si>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</si>
  <si>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</si>
  <si>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</si>
  <si>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</si>
  <si>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</si>
  <si>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</si>
  <si>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</si>
  <si>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</si>
  <si>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</si>
  <si>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</si>
  <si>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</si>
  <si>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</si>
  <si>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</si>
  <si>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</si>
  <si>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</si>
  <si>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</si>
  <si>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</si>
  <si>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</si>
  <si>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</si>
  <si>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</si>
  <si>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</si>
  <si>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</si>
  <si>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</si>
  <si>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</si>
  <si>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</si>
  <si>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</si>
  <si>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</si>
  <si>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</si>
  <si>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</si>
  <si>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</si>
  <si>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</si>
  <si>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</si>
  <si>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</si>
  <si>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</si>
  <si>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</si>
  <si>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</si>
  <si>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</si>
  <si>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</si>
  <si>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</si>
  <si>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</si>
  <si>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</si>
  <si>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</si>
  <si>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</si>
  <si>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</si>
  <si>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</si>
  <si>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</si>
  <si>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</si>
  <si>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</si>
  <si>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</si>
  <si>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</si>
  <si>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</si>
  <si>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</si>
  <si>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</si>
  <si>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</si>
  <si>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</si>
  <si>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</si>
  <si>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</si>
  <si>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</si>
  <si>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</si>
  <si>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</si>
  <si>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</si>
  <si>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</si>
  <si>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</si>
  <si>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</si>
  <si>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</si>
  <si>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</si>
  <si>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</si>
  <si>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</si>
  <si>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</si>
  <si>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</si>
  <si>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</si>
  <si>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</si>
  <si>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</si>
  <si>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</si>
  <si>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</si>
  <si>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</si>
  <si>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</si>
  <si>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</si>
  <si>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</si>
  <si>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</si>
  <si>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</si>
  <si>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</si>
  <si>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</si>
  <si>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</si>
  <si>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</si>
  <si>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</si>
  <si>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</si>
  <si>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</si>
  <si>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</si>
  <si>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</si>
  <si>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</si>
  <si>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</si>
  <si>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</si>
  <si>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</si>
  <si>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</si>
  <si>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</si>
  <si>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</si>
  <si>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</si>
  <si>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</si>
  <si>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</si>
  <si>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</si>
  <si>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</si>
  <si>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</si>
  <si>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</si>
  <si>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</si>
  <si>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</si>
  <si>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</si>
  <si>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</si>
  <si>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</si>
  <si>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</si>
  <si>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</si>
  <si>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</si>
  <si>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</si>
  <si>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</si>
  <si>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</si>
  <si>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</si>
  <si>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</si>
  <si>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</si>
  <si>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</si>
  <si>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</si>
  <si>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</si>
  <si>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</si>
  <si>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</si>
  <si>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</si>
  <si>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</si>
  <si>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</si>
  <si>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</si>
  <si>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</si>
  <si>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</si>
  <si>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</si>
  <si>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</si>
  <si>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</si>
  <si>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</si>
  <si>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</si>
  <si>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</si>
  <si>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</si>
  <si>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</si>
  <si>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</si>
  <si>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</si>
  <si>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</si>
  <si>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</si>
  <si>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</si>
  <si>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</si>
  <si>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</si>
  <si>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</si>
  <si>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</si>
  <si>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</si>
  <si>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</si>
  <si>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</si>
  <si>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</si>
  <si>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</si>
  <si>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</si>
  <si>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</si>
  <si>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</si>
  <si>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</si>
  <si>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</si>
  <si>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</si>
  <si>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</si>
  <si>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</si>
  <si>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</si>
  <si>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</si>
  <si>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</si>
  <si>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</si>
  <si>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</si>
  <si>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</si>
  <si>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</si>
  <si>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</si>
  <si>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</si>
  <si>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</si>
  <si>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</si>
  <si>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</si>
  <si>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</si>
  <si>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</si>
  <si>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</si>
  <si>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</si>
  <si>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</si>
  <si>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</si>
  <si>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</si>
  <si>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</si>
  <si>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</si>
  <si>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</si>
  <si>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</si>
  <si>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</si>
  <si>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</si>
  <si>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</si>
  <si>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</si>
  <si>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</si>
  <si>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</si>
  <si>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</si>
  <si>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q</t>
  </si>
  <si>
    <t>maipo</t>
  </si>
  <si>
    <t>C.herreRA</t>
  </si>
  <si>
    <t xml:space="preserve">Malla de acero inox. Perforada de 1,5mm de </t>
  </si>
  <si>
    <t>rgm</t>
  </si>
  <si>
    <t xml:space="preserve">1mm DIAMETRO x1mtr. De ancho </t>
  </si>
  <si>
    <t>M2</t>
  </si>
  <si>
    <t xml:space="preserve">PLASO </t>
  </si>
  <si>
    <t xml:space="preserve">DE </t>
  </si>
  <si>
    <t>ENTREGA :</t>
  </si>
  <si>
    <t xml:space="preserve">5 DIAS HABILES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</si>
</sst>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23" fillId="33" borderId="15" xfId="0" applyNumberFormat="1" applyFont="1" applyFill="1" applyBorder="1" applyAlignment="1" applyProtection="1">
      <alignment horizontal="center"/>
      <protection locked="0"/>
    </xf>
    <xf numFmtId="174" fontId="23" fillId="33" borderId="29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center"/>
      <protection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D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8.710937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1851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7" t="str">
        <f>VLOOKUP(D4,CLIENTES,4,FALSE)</f>
        <v>AV.PDTE.FREI MONTALVA 3899</v>
      </c>
      <c r="F5" s="117"/>
      <c r="G5" s="117"/>
      <c r="H5" s="117"/>
      <c r="I5" s="117"/>
      <c r="J5" s="118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17">
        <f>VLOOKUP(D4,CLIENTES,5,FALSE)</f>
        <v>0</v>
      </c>
      <c r="G6" s="117"/>
      <c r="H6" s="117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7" t="str">
        <f>VLOOKUP(D4,CLIENTES,6,FALSE)</f>
        <v>CONCHALI</v>
      </c>
      <c r="G7" s="117"/>
      <c r="H7" s="117"/>
      <c r="I7" s="42" t="s">
        <v>26</v>
      </c>
      <c r="J7" s="47" t="str">
        <f>VLOOKUP(D4,CLIENTES,8,FALSE)</f>
        <v>Luis Barriento Nuñez</v>
      </c>
    </row>
    <row r="8" spans="2:12" ht="15.75" thickBot="1">
      <c r="B8" s="115" t="s">
        <v>28</v>
      </c>
      <c r="C8" s="116"/>
      <c r="D8" s="44">
        <f>VLOOKUP(D4,CLIENTES,7,FALSE)</f>
        <v>0</v>
      </c>
      <c r="E8" s="42" t="s">
        <v>11</v>
      </c>
      <c r="F8" s="117">
        <f>VLOOKUP(D4,CLIENTES,12,FALSE)</f>
        <v>0</v>
      </c>
      <c r="G8" s="117"/>
      <c r="H8" s="117"/>
      <c r="I8" s="42" t="s">
        <v>14</v>
      </c>
      <c r="J8" s="48">
        <f ca="1">TODAY()</f>
        <v>41843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9" t="s">
        <v>24</v>
      </c>
      <c r="D10" s="110"/>
      <c r="E10" s="111"/>
      <c r="F10" s="53" t="s">
        <v>0</v>
      </c>
      <c r="G10" s="54" t="s">
        <v>23</v>
      </c>
      <c r="H10" s="87" t="s">
        <v>15</v>
      </c>
      <c r="I10" s="54" t="s">
        <v>13</v>
      </c>
      <c r="J10" s="89" t="s">
        <v>2</v>
      </c>
      <c r="K10" s="24" t="s">
        <v>18</v>
      </c>
      <c r="L10" s="24" t="s">
        <v>593</v>
      </c>
      <c r="M10" s="24" t="s">
        <v>590</v>
      </c>
      <c r="N10" s="24" t="s">
        <v>591</v>
      </c>
      <c r="O10" s="24" t="s">
        <v>589</v>
      </c>
      <c r="P10" s="25" t="s">
        <v>16</v>
      </c>
      <c r="Q10" s="24" t="s">
        <v>19</v>
      </c>
      <c r="R10" s="26" t="s">
        <v>20</v>
      </c>
    </row>
    <row r="11" spans="2:18" ht="15">
      <c r="B11" s="85">
        <v>1</v>
      </c>
      <c r="C11" s="112" t="s">
        <v>592</v>
      </c>
      <c r="D11" s="113"/>
      <c r="E11" s="114"/>
      <c r="F11" s="95">
        <v>1</v>
      </c>
      <c r="G11" s="122" t="s">
        <v>595</v>
      </c>
      <c r="H11" s="96">
        <f>R11</f>
        <v>163200</v>
      </c>
      <c r="I11" s="97">
        <v>5</v>
      </c>
      <c r="J11" s="98">
        <f>F11*H11*(1-I11/100)</f>
        <v>155040</v>
      </c>
      <c r="K11" s="27">
        <v>1</v>
      </c>
      <c r="L11" s="28">
        <v>102000</v>
      </c>
      <c r="M11" s="28"/>
      <c r="N11" s="76"/>
      <c r="O11" s="28"/>
      <c r="P11" s="29">
        <v>1.6</v>
      </c>
      <c r="Q11" s="30">
        <f>+L11</f>
        <v>102000</v>
      </c>
      <c r="R11" s="32">
        <f aca="true" t="shared" si="0" ref="R11:R17">+P11*Q11</f>
        <v>163200</v>
      </c>
    </row>
    <row r="12" spans="2:18" ht="15">
      <c r="B12" s="94">
        <v>2</v>
      </c>
      <c r="C12" s="99" t="s">
        <v>594</v>
      </c>
      <c r="D12" s="100"/>
      <c r="E12" s="101"/>
      <c r="F12" s="102"/>
      <c r="G12" s="105"/>
      <c r="H12" s="98">
        <f>+R12</f>
        <v>0</v>
      </c>
      <c r="I12" s="103"/>
      <c r="J12" s="98">
        <f aca="true" t="shared" si="1" ref="J11:J16">F12*H12*(1-I12/100)</f>
        <v>0</v>
      </c>
      <c r="K12" s="27">
        <v>2</v>
      </c>
      <c r="L12" s="28"/>
      <c r="M12" s="28"/>
      <c r="N12" s="77"/>
      <c r="O12" s="28"/>
      <c r="P12" s="29">
        <v>1</v>
      </c>
      <c r="Q12" s="30">
        <f>L12</f>
        <v>0</v>
      </c>
      <c r="R12" s="32">
        <f t="shared" si="0"/>
        <v>0</v>
      </c>
    </row>
    <row r="13" spans="2:18" ht="15">
      <c r="B13" s="94">
        <v>3</v>
      </c>
      <c r="C13" s="99"/>
      <c r="D13" s="100"/>
      <c r="E13" s="101"/>
      <c r="F13" s="102"/>
      <c r="G13" s="105"/>
      <c r="H13" s="98">
        <f>+R13</f>
        <v>0</v>
      </c>
      <c r="I13" s="103"/>
      <c r="J13" s="98">
        <f t="shared" si="1"/>
        <v>0</v>
      </c>
      <c r="K13" s="27">
        <v>3</v>
      </c>
      <c r="L13" s="28"/>
      <c r="M13" s="28"/>
      <c r="N13" s="77"/>
      <c r="O13" s="28"/>
      <c r="P13" s="29">
        <v>1</v>
      </c>
      <c r="Q13" s="30">
        <f>L13</f>
        <v>0</v>
      </c>
      <c r="R13" s="32">
        <f t="shared" si="0"/>
        <v>0</v>
      </c>
    </row>
    <row r="14" spans="2:18" ht="15">
      <c r="B14" s="94">
        <v>4</v>
      </c>
      <c r="C14" s="99"/>
      <c r="D14" s="100"/>
      <c r="E14" s="101"/>
      <c r="F14" s="102"/>
      <c r="G14" s="105"/>
      <c r="H14" s="98">
        <f>+R14</f>
        <v>0</v>
      </c>
      <c r="I14" s="103"/>
      <c r="J14" s="98">
        <f t="shared" si="1"/>
        <v>0</v>
      </c>
      <c r="K14" s="27">
        <v>4</v>
      </c>
      <c r="L14" s="28"/>
      <c r="M14" s="28"/>
      <c r="N14" s="77"/>
      <c r="O14" s="28"/>
      <c r="P14" s="29">
        <v>1</v>
      </c>
      <c r="Q14" s="30">
        <f>L14</f>
        <v>0</v>
      </c>
      <c r="R14" s="32">
        <f t="shared" si="0"/>
        <v>0</v>
      </c>
    </row>
    <row r="15" spans="2:18" ht="15">
      <c r="B15" s="94">
        <v>5</v>
      </c>
      <c r="C15" s="104"/>
      <c r="D15" s="100"/>
      <c r="E15" s="101"/>
      <c r="F15" s="102"/>
      <c r="G15" s="105"/>
      <c r="H15" s="98">
        <f>+R15</f>
        <v>0</v>
      </c>
      <c r="I15" s="103"/>
      <c r="J15" s="98">
        <f t="shared" si="1"/>
        <v>0</v>
      </c>
      <c r="K15" s="27">
        <v>5</v>
      </c>
      <c r="L15" s="28"/>
      <c r="M15" s="28"/>
      <c r="N15" s="77"/>
      <c r="O15" s="28"/>
      <c r="P15" s="29">
        <v>1</v>
      </c>
      <c r="Q15" s="30">
        <f>L15</f>
        <v>0</v>
      </c>
      <c r="R15" s="32">
        <f t="shared" si="0"/>
        <v>0</v>
      </c>
    </row>
    <row r="16" spans="2:18" ht="15">
      <c r="B16" s="94">
        <v>2</v>
      </c>
      <c r="C16" s="104"/>
      <c r="D16" s="100"/>
      <c r="E16" s="101"/>
      <c r="F16" s="102"/>
      <c r="G16" s="105"/>
      <c r="H16" s="98">
        <f>+R16</f>
        <v>0</v>
      </c>
      <c r="I16" s="103"/>
      <c r="J16" s="98">
        <f t="shared" si="1"/>
        <v>0</v>
      </c>
      <c r="K16" s="27">
        <v>6</v>
      </c>
      <c r="M16" s="28"/>
      <c r="N16" s="77"/>
      <c r="O16" s="28"/>
      <c r="P16" s="29">
        <v>1.8</v>
      </c>
      <c r="Q16" s="30">
        <f>+L16</f>
        <v>0</v>
      </c>
      <c r="R16" s="32">
        <f t="shared" si="0"/>
        <v>0</v>
      </c>
    </row>
    <row r="17" spans="2:18" ht="15">
      <c r="B17" s="94">
        <v>2</v>
      </c>
      <c r="C17" s="119"/>
      <c r="D17" s="120"/>
      <c r="E17" s="121"/>
      <c r="F17" s="82"/>
      <c r="G17" s="83"/>
      <c r="H17" s="90"/>
      <c r="I17" s="92"/>
      <c r="J17" s="90"/>
      <c r="K17" s="27">
        <v>7</v>
      </c>
      <c r="M17" s="28"/>
      <c r="N17" s="77"/>
      <c r="O17" s="28"/>
      <c r="P17" s="29">
        <v>1.8</v>
      </c>
      <c r="Q17" s="30">
        <f aca="true" t="shared" si="2" ref="Q17:Q22">+M17</f>
        <v>0</v>
      </c>
      <c r="R17" s="32">
        <f t="shared" si="0"/>
        <v>0</v>
      </c>
    </row>
    <row r="18" spans="2:18" ht="15">
      <c r="B18" s="94">
        <v>8</v>
      </c>
      <c r="C18" s="119"/>
      <c r="D18" s="120"/>
      <c r="E18" s="121"/>
      <c r="F18" s="82"/>
      <c r="G18" s="83"/>
      <c r="H18" s="90"/>
      <c r="I18" s="92"/>
      <c r="J18" s="90"/>
      <c r="K18" s="27"/>
      <c r="M18" s="28"/>
      <c r="N18" s="77"/>
      <c r="O18" s="28"/>
      <c r="P18" s="29">
        <v>1.8</v>
      </c>
      <c r="Q18" s="30">
        <f t="shared" si="2"/>
        <v>0</v>
      </c>
      <c r="R18" s="32">
        <f aca="true" t="shared" si="3" ref="R18:R28">Q18*P18</f>
        <v>0</v>
      </c>
    </row>
    <row r="19" spans="2:18" ht="15">
      <c r="B19" s="94">
        <v>9</v>
      </c>
      <c r="C19" s="106"/>
      <c r="D19" s="107"/>
      <c r="E19" s="108"/>
      <c r="F19" s="82"/>
      <c r="G19" s="83"/>
      <c r="H19" s="90"/>
      <c r="I19" s="92"/>
      <c r="J19" s="90"/>
      <c r="K19" s="27"/>
      <c r="L19" s="28"/>
      <c r="M19" s="28"/>
      <c r="N19" s="77"/>
      <c r="O19" s="28"/>
      <c r="P19" s="29">
        <v>1.8</v>
      </c>
      <c r="Q19" s="30">
        <f t="shared" si="2"/>
        <v>0</v>
      </c>
      <c r="R19" s="32">
        <f t="shared" si="3"/>
        <v>0</v>
      </c>
    </row>
    <row r="20" spans="2:18" ht="15">
      <c r="B20" s="94">
        <v>10</v>
      </c>
      <c r="C20" s="73"/>
      <c r="D20" s="74"/>
      <c r="E20" s="75"/>
      <c r="F20" s="82"/>
      <c r="G20" s="83"/>
      <c r="H20" s="90"/>
      <c r="I20" s="92"/>
      <c r="J20" s="90"/>
      <c r="K20" s="27"/>
      <c r="L20" s="28"/>
      <c r="M20" s="28"/>
      <c r="N20" s="77"/>
      <c r="O20" s="28"/>
      <c r="P20" s="29">
        <v>1.8</v>
      </c>
      <c r="Q20" s="30">
        <f t="shared" si="2"/>
        <v>0</v>
      </c>
      <c r="R20" s="32">
        <f t="shared" si="3"/>
        <v>0</v>
      </c>
    </row>
    <row r="21" spans="2:18" ht="15">
      <c r="B21" s="94">
        <v>11</v>
      </c>
      <c r="C21" s="73"/>
      <c r="D21" s="74"/>
      <c r="E21" s="75"/>
      <c r="F21" s="82"/>
      <c r="G21" s="83"/>
      <c r="H21" s="90"/>
      <c r="I21" s="92"/>
      <c r="J21" s="90"/>
      <c r="K21" s="27"/>
      <c r="L21" s="28"/>
      <c r="M21" s="28"/>
      <c r="N21" s="77"/>
      <c r="O21" s="28"/>
      <c r="P21" s="29">
        <v>1.8</v>
      </c>
      <c r="Q21" s="30">
        <f t="shared" si="2"/>
        <v>0</v>
      </c>
      <c r="R21" s="32">
        <f t="shared" si="3"/>
        <v>0</v>
      </c>
    </row>
    <row r="22" spans="2:18" ht="15">
      <c r="B22" s="94">
        <v>12</v>
      </c>
      <c r="C22" s="73"/>
      <c r="D22" s="86"/>
      <c r="E22" s="75"/>
      <c r="F22" s="82"/>
      <c r="G22" s="83"/>
      <c r="H22" s="90"/>
      <c r="I22" s="92"/>
      <c r="J22" s="90"/>
      <c r="K22" s="27"/>
      <c r="L22" s="28"/>
      <c r="M22" s="28"/>
      <c r="N22" s="77"/>
      <c r="O22" s="28"/>
      <c r="P22" s="29">
        <v>1.8</v>
      </c>
      <c r="Q22" s="30">
        <f t="shared" si="2"/>
        <v>0</v>
      </c>
      <c r="R22" s="32">
        <f t="shared" si="3"/>
        <v>0</v>
      </c>
    </row>
    <row r="23" spans="2:18" ht="15">
      <c r="B23" s="94">
        <v>13</v>
      </c>
      <c r="C23" s="73"/>
      <c r="D23" s="74"/>
      <c r="E23" s="75"/>
      <c r="F23" s="82"/>
      <c r="G23" s="83"/>
      <c r="H23" s="90"/>
      <c r="I23" s="92"/>
      <c r="J23" s="90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3"/>
        <v>2948.0760000000005</v>
      </c>
    </row>
    <row r="24" spans="2:18" ht="15">
      <c r="B24" s="94">
        <v>14</v>
      </c>
      <c r="C24" s="73"/>
      <c r="D24" s="74"/>
      <c r="E24" s="75"/>
      <c r="F24" s="82"/>
      <c r="G24" s="83"/>
      <c r="H24" s="90"/>
      <c r="I24" s="92"/>
      <c r="J24" s="90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3"/>
        <v>23809.140000000003</v>
      </c>
    </row>
    <row r="25" spans="2:18" ht="15">
      <c r="B25" s="94"/>
      <c r="C25" s="73"/>
      <c r="D25" s="74"/>
      <c r="E25" s="75"/>
      <c r="F25" s="82"/>
      <c r="G25" s="83"/>
      <c r="H25" s="90"/>
      <c r="I25" s="92"/>
      <c r="J25" s="90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3"/>
        <v>7500</v>
      </c>
    </row>
    <row r="26" spans="2:18" ht="15">
      <c r="B26" s="94"/>
      <c r="C26" s="73"/>
      <c r="D26" s="86"/>
      <c r="E26" s="75"/>
      <c r="F26" s="82"/>
      <c r="G26" s="83"/>
      <c r="H26" s="90"/>
      <c r="I26" s="92"/>
      <c r="J26" s="90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94"/>
      <c r="C27" s="79"/>
      <c r="D27" s="80"/>
      <c r="E27" s="81"/>
      <c r="F27" s="82"/>
      <c r="G27" s="84"/>
      <c r="H27" s="91"/>
      <c r="I27" s="93"/>
      <c r="J27" s="91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155040</v>
      </c>
      <c r="R28" s="32">
        <f t="shared" si="3"/>
        <v>0</v>
      </c>
    </row>
    <row r="29" spans="2:10" ht="15">
      <c r="B29" s="57" t="s">
        <v>596</v>
      </c>
      <c r="C29" s="58" t="s">
        <v>597</v>
      </c>
      <c r="D29" s="59" t="s">
        <v>598</v>
      </c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 t="s">
        <v>599</v>
      </c>
      <c r="E30" s="42"/>
      <c r="F30" s="65"/>
      <c r="G30" s="66" t="s">
        <v>4</v>
      </c>
      <c r="H30" s="58"/>
      <c r="I30" s="67"/>
      <c r="J30" s="64">
        <f>J28-J29</f>
        <v>155040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29457.6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184497.6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2014-07-07T14:12:40Z</cp:lastPrinted>
  <dcterms:created xsi:type="dcterms:W3CDTF">2013-07-12T05:01:37Z</dcterms:created>
  <dcterms:modified xsi:type="dcterms:W3CDTF">2014-07-23T16:01:02Z</dcterms:modified>
  <cp:category/>
  <cp:version/>
  <cp:contentType/>
  <cp:contentStatus/>
</cp:coreProperties>
</file>