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<sst xmlns="http://schemas.openxmlformats.org/spreadsheetml/2006/main" count="826" uniqueCount="597">
  <si>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</si>
  <si>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</si>
  <si>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</si>
  <si>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</si>
  <si>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</si>
  <si>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</si>
  <si>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</si>
  <si>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</si>
  <si>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</si>
  <si>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</si>
  <si>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</si>
  <si>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</si>
  <si>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</si>
  <si>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</si>
  <si>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</si>
  <si>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</si>
  <si>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</si>
  <si>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</si>
  <si>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</si>
  <si>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</si>
  <si>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</si>
  <si>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</si>
  <si>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</si>
  <si>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</si>
  <si>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</si>
  <si>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</si>
  <si>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</si>
  <si>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</si>
  <si>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</si>
  <si>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</si>
  <si>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</si>
  <si>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</si>
  <si>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</si>
  <si>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</si>
  <si>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</si>
  <si>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</si>
  <si>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</si>
  <si>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</si>
  <si>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</si>
  <si>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</si>
  <si>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</si>
  <si>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</si>
  <si>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</si>
  <si>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</si>
  <si>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</si>
  <si>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</si>
  <si>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</si>
  <si>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</si>
  <si>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</si>
  <si>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</si>
  <si>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</si>
  <si>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</si>
  <si>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</si>
  <si>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</si>
  <si>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</si>
  <si>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</si>
  <si>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</si>
  <si>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</si>
  <si>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</si>
  <si>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</si>
  <si>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</si>
  <si>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</si>
  <si>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</si>
  <si>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</si>
  <si>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</si>
  <si>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</si>
  <si>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</si>
  <si>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</si>
  <si>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</si>
  <si>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</si>
  <si>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</si>
  <si>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</si>
  <si>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</si>
  <si>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</si>
  <si>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</si>
  <si>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</si>
  <si>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</si>
  <si>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</si>
  <si>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</si>
  <si>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</si>
  <si>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</si>
  <si>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</si>
  <si>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</si>
  <si>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</si>
  <si>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</si>
  <si>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</si>
  <si>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</si>
  <si>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</si>
  <si>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</si>
  <si>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</si>
  <si>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</si>
  <si>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</si>
  <si>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</si>
  <si>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</si>
  <si>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</si>
  <si>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</si>
  <si>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</si>
  <si>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</si>
  <si>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</si>
  <si>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</si>
  <si>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</si>
  <si>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</si>
  <si>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</si>
  <si>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</si>
  <si>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</si>
  <si>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</si>
  <si>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</si>
  <si>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</si>
  <si>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</si>
  <si>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</si>
  <si>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</si>
  <si>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</si>
  <si>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</si>
  <si>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</si>
  <si>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</si>
  <si>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</si>
  <si>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</si>
  <si>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</si>
  <si>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</si>
  <si>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</si>
  <si>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</si>
  <si>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</si>
  <si>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</si>
  <si>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</si>
  <si>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</si>
  <si>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</si>
  <si>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</si>
  <si>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</si>
  <si>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</si>
  <si>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</si>
  <si>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</si>
  <si>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</si>
  <si>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</si>
  <si>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</si>
  <si>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</si>
  <si>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</si>
  <si>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</si>
  <si>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</si>
  <si>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</si>
  <si>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</si>
  <si>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</si>
  <si>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</si>
  <si>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</si>
  <si>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</si>
  <si>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</si>
  <si>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</si>
  <si>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</si>
  <si>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</si>
  <si>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</si>
  <si>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</si>
  <si>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</si>
  <si>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</si>
  <si>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</si>
  <si>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</si>
  <si>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</si>
  <si>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</si>
  <si>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</si>
  <si>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</si>
  <si>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</si>
  <si>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</si>
  <si>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</si>
  <si>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</si>
  <si>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</si>
  <si>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</si>
  <si>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</si>
  <si>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</si>
  <si>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</si>
  <si>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</si>
  <si>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</si>
  <si>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</si>
  <si>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</si>
  <si>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</si>
  <si>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</si>
  <si>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</si>
  <si>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</si>
  <si>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</si>
  <si>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</si>
  <si>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</si>
  <si>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</si>
  <si>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</si>
  <si>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</si>
  <si>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</si>
  <si>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</si>
  <si>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</si>
  <si>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</si>
  <si>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</si>
  <si>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</si>
  <si>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</si>
  <si>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</si>
  <si>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</si>
  <si>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</si>
  <si>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</si>
  <si>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</si>
  <si>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</si>
  <si>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</si>
  <si>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</si>
  <si>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</si>
  <si>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</si>
  <si>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</si>
  <si>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</si>
  <si>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</si>
  <si>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</si>
  <si>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</si>
  <si>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</si>
  <si>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</si>
  <si>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</si>
  <si>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</si>
  <si>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</si>
  <si>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</si>
  <si>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</si>
  <si>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</si>
  <si>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</si>
  <si>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</si>
  <si>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</si>
  <si>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</si>
  <si>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</si>
  <si>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</si>
  <si>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</si>
  <si>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</si>
  <si>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</si>
  <si>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</si>
  <si>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</si>
  <si>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</si>
  <si>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</si>
  <si>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</si>
  <si>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</si>
  <si>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</si>
  <si>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</si>
  <si>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</si>
  <si>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</si>
  <si>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</si>
  <si>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</si>
  <si>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</si>
  <si>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</si>
  <si>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</si>
  <si>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</si>
  <si>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</si>
  <si>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</si>
  <si>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</si>
  <si>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</si>
  <si>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</si>
  <si>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</si>
  <si>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</si>
  <si>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</si>
  <si>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</si>
  <si>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</si>
  <si>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</si>
  <si>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</si>
  <si>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</si>
  <si>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</si>
  <si>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</si>
  <si>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</si>
  <si>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</si>
  <si>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</si>
  <si>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</si>
  <si>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</si>
  <si>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</si>
  <si>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</si>
  <si>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</si>
  <si>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</si>
  <si>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</si>
  <si>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</si>
  <si>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</si>
  <si>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</si>
  <si>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</si>
  <si>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</si>
  <si>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</si>
  <si>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</si>
  <si>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</si>
  <si>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</si>
  <si>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</si>
  <si>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</si>
  <si>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</si>
  <si>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</si>
  <si>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</si>
  <si>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</si>
  <si>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</si>
  <si>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</si>
  <si>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</si>
  <si>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</si>
  <si>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</si>
  <si>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</si>
  <si>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</si>
  <si>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</si>
  <si>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</si>
  <si>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</si>
  <si>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</si>
  <si>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</si>
  <si>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</si>
  <si>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</si>
  <si>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</si>
  <si>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</si>
  <si>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</si>
  <si>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</si>
  <si>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</si>
  <si>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</si>
  <si>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</si>
  <si>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</si>
  <si>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</si>
  <si>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</si>
  <si>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</si>
  <si>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</si>
  <si>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</si>
  <si>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</si>
  <si>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</si>
  <si>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</si>
  <si>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</si>
  <si>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</si>
  <si>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</si>
  <si>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</si>
  <si>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</si>
  <si>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</si>
  <si>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</si>
  <si>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</si>
  <si>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</si>
  <si>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</si>
  <si>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</si>
  <si>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</si>
  <si>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</si>
  <si>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</si>
  <si>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</si>
  <si>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</si>
  <si>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</si>
  <si>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</si>
  <si>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</si>
  <si>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</si>
  <si>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</si>
  <si>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</si>
  <si>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</si>
  <si>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</si>
  <si>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</si>
  <si>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</si>
  <si>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</si>
  <si>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</si>
  <si>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</si>
  <si>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</si>
  <si>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</si>
  <si>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</si>
  <si>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</si>
  <si>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</si>
  <si>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</si>
  <si>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</si>
  <si>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</si>
  <si>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</si>
  <si>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</si>
  <si>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</si>
  <si>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</si>
  <si>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</si>
  <si>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</si>
  <si>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</si>
  <si>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</si>
  <si>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</si>
  <si>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</si>
  <si>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</si>
  <si>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</si>
  <si>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</si>
  <si>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</si>
  <si>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</si>
  <si>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</si>
  <si>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</si>
  <si>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</si>
  <si>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</si>
  <si>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</si>
  <si>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</si>
  <si>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</si>
  <si>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</si>
  <si>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</si>
  <si>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</si>
  <si>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</si>
  <si>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</si>
  <si>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</si>
  <si>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</si>
  <si>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</si>
  <si>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</si>
  <si>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</si>
  <si>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</si>
  <si>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</si>
  <si>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</si>
  <si>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</si>
  <si>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</si>
  <si>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</si>
  <si>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</si>
  <si>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</si>
  <si>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</si>
  <si>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</si>
  <si>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</si>
  <si>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</si>
  <si>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</si>
  <si>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</si>
  <si>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</si>
  <si>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</si>
  <si>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</si>
  <si>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</si>
  <si>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</si>
  <si>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</si>
  <si>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</si>
  <si>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</si>
  <si>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</si>
  <si>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</si>
  <si>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</si>
  <si>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</si>
  <si>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</si>
  <si>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</si>
  <si>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</si>
  <si>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</si>
  <si>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</si>
  <si>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</si>
  <si>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</si>
  <si>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</si>
  <si>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</si>
  <si>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</si>
  <si>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</si>
  <si>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</si>
  <si>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</si>
  <si>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</si>
  <si>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</si>
  <si>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</si>
  <si>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</si>
  <si>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</si>
  <si>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</si>
  <si>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</si>
  <si>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</si>
  <si>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</si>
  <si>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</si>
  <si>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</si>
  <si>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</si>
  <si>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</si>
  <si>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</si>
  <si>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</si>
  <si>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</si>
  <si>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</si>
  <si>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</si>
  <si>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</si>
  <si>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</si>
  <si>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</si>
  <si>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</si>
  <si>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</si>
  <si>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</si>
  <si>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</si>
  <si>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</si>
  <si>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</si>
  <si>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</si>
  <si>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</si>
  <si>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</si>
  <si>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</si>
  <si>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</si>
  <si>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</si>
  <si>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</si>
  <si>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</si>
  <si>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</si>
  <si>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</si>
  <si>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</si>
  <si>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</si>
  <si>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</si>
  <si>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</si>
  <si>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</si>
  <si>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</si>
  <si>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</si>
  <si>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</si>
  <si>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</si>
  <si>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</si>
  <si>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</si>
  <si>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</si>
  <si>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</si>
  <si>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</si>
  <si>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</si>
  <si>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</si>
  <si>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</si>
  <si>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</si>
  <si>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</si>
  <si>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</si>
  <si>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</si>
  <si>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</si>
  <si>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</si>
  <si>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</si>
  <si>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</si>
  <si>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</si>
  <si>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</si>
  <si>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</si>
  <si>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</si>
  <si>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</si>
  <si>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</si>
  <si>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</si>
  <si>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</si>
  <si>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</si>
  <si>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</si>
  <si>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</si>
  <si>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</si>
  <si>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</si>
  <si>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</si>
  <si>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</si>
  <si>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</si>
  <si>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</si>
  <si>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</si>
  <si>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</si>
  <si>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</si>
  <si>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</si>
  <si>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</si>
  <si>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</si>
  <si>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</si>
  <si>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</si>
  <si>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</si>
  <si>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</si>
  <si>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</si>
  <si>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</si>
  <si>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</si>
  <si>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</si>
  <si>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</si>
  <si>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</si>
  <si>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</si>
  <si>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</si>
  <si>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</si>
  <si>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</si>
  <si>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</si>
  <si>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</si>
  <si>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</si>
  <si>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</si>
  <si>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</si>
  <si>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</si>
  <si>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</si>
  <si>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</si>
  <si>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</si>
  <si>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</si>
  <si>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</si>
  <si>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</si>
  <si>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</si>
  <si>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</si>
  <si>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</si>
  <si>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</si>
  <si>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</si>
  <si>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</si>
  <si>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</si>
  <si>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</si>
  <si>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</si>
  <si>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</si>
  <si>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</si>
  <si>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</si>
  <si>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</si>
  <si>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</si>
  <si>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</si>
  <si>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</si>
  <si>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</si>
  <si>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</si>
  <si>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</si>
  <si>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</si>
  <si>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</si>
  <si>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</si>
  <si>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</si>
  <si>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</si>
  <si>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</si>
  <si>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</si>
  <si>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</si>
  <si>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</si>
  <si>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</si>
  <si>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</si>
  <si>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</si>
  <si>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</si>
  <si>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</si>
  <si>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</si>
  <si>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</si>
  <si>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</si>
  <si>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</si>
  <si>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</si>
  <si>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</si>
  <si>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</si>
  <si>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</si>
  <si>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</si>
  <si>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</si>
  <si>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</si>
  <si>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</si>
  <si>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</si>
  <si>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</si>
  <si>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</si>
  <si>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</si>
  <si>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</si>
  <si>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</si>
  <si>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</si>
  <si>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</si>
  <si>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</si>
  <si>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</si>
  <si>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</si>
  <si>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</si>
  <si>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</si>
  <si>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</si>
  <si>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</si>
  <si>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</si>
  <si>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</si>
  <si>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</si>
  <si>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</si>
  <si>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</si>
  <si>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</si>
  <si>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</si>
  <si>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</si>
  <si>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</si>
  <si>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</si>
  <si>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DIMACO</t>
  </si>
  <si>
    <t>CAÑERIA CU  TIPO L 1/2"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</si>
</sst>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7" fillId="33" borderId="15" xfId="45" applyFont="1" applyFill="1" applyBorder="1" applyAlignment="1" applyProtection="1">
      <alignment horizontal="left"/>
      <protection/>
    </xf>
    <xf numFmtId="164" fontId="58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164" fontId="58" fillId="33" borderId="26" xfId="0" applyNumberFormat="1" applyFont="1" applyFill="1" applyBorder="1" applyAlignment="1" applyProtection="1">
      <alignment horizontal="left" vertical="center"/>
      <protection locked="0"/>
    </xf>
    <xf numFmtId="0" fontId="55" fillId="0" borderId="27" xfId="0" applyFont="1" applyBorder="1" applyAlignment="1" applyProtection="1">
      <alignment horizontal="center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32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59" fillId="33" borderId="26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30" xfId="0" applyFont="1" applyFill="1" applyBorder="1" applyAlignment="1" applyProtection="1">
      <alignment horizontal="right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4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3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3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5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6" xfId="0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65" fontId="60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/>
    </xf>
    <xf numFmtId="166" fontId="55" fillId="33" borderId="32" xfId="0" applyNumberFormat="1" applyFont="1" applyFill="1" applyBorder="1" applyAlignment="1" applyProtection="1">
      <alignment horizontal="center"/>
      <protection locked="0"/>
    </xf>
    <xf numFmtId="166" fontId="55" fillId="33" borderId="15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/>
    </xf>
    <xf numFmtId="166" fontId="55" fillId="33" borderId="38" xfId="0" applyNumberFormat="1" applyFont="1" applyFill="1" applyBorder="1" applyAlignment="1" applyProtection="1">
      <alignment horizontal="center"/>
      <protection locked="0"/>
    </xf>
    <xf numFmtId="166" fontId="55" fillId="33" borderId="26" xfId="0" applyNumberFormat="1" applyFont="1" applyFill="1" applyBorder="1" applyAlignment="1" applyProtection="1">
      <alignment horizontal="center"/>
      <protection/>
    </xf>
    <xf numFmtId="166" fontId="61" fillId="0" borderId="0" xfId="0" applyNumberFormat="1" applyFont="1" applyFill="1" applyBorder="1" applyAlignment="1" applyProtection="1">
      <alignment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9" fillId="33" borderId="15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30" fillId="33" borderId="15" xfId="0" applyFont="1" applyFill="1" applyBorder="1" applyAlignment="1" applyProtection="1">
      <alignment horizontal="center"/>
      <protection locked="0"/>
    </xf>
    <xf numFmtId="0" fontId="30" fillId="33" borderId="12" xfId="0" applyFont="1" applyFill="1" applyBorder="1" applyAlignment="1" applyProtection="1">
      <alignment horizontal="center"/>
      <protection locked="0"/>
    </xf>
    <xf numFmtId="0" fontId="41" fillId="0" borderId="0" xfId="45" applyAlignment="1">
      <alignment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5" applyFont="1" applyFill="1" applyAlignment="1" applyProtection="1">
      <alignment/>
      <protection locked="0"/>
    </xf>
    <xf numFmtId="0" fontId="29" fillId="33" borderId="15" xfId="0" applyFont="1" applyFill="1" applyBorder="1" applyAlignment="1" applyProtection="1">
      <alignment horizontal="center"/>
      <protection locked="0"/>
    </xf>
    <xf numFmtId="0" fontId="30" fillId="33" borderId="27" xfId="0" applyFont="1" applyFill="1" applyBorder="1" applyAlignment="1" applyProtection="1">
      <alignment/>
      <protection locked="0"/>
    </xf>
    <xf numFmtId="0" fontId="30" fillId="33" borderId="32" xfId="0" applyFont="1" applyFill="1" applyBorder="1" applyAlignment="1" applyProtection="1">
      <alignment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9" fillId="33" borderId="14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15" xfId="0" applyFont="1" applyBorder="1" applyAlignment="1" applyProtection="1">
      <alignment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8" fillId="33" borderId="0" xfId="0" applyNumberFormat="1" applyFont="1" applyFill="1" applyBorder="1" applyAlignment="1" applyProtection="1">
      <alignment horizontal="left"/>
      <protection/>
    </xf>
    <xf numFmtId="166" fontId="58" fillId="33" borderId="15" xfId="0" applyNumberFormat="1" applyFont="1" applyFill="1" applyBorder="1" applyAlignment="1" applyProtection="1">
      <alignment horizontal="left"/>
      <protection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56" fillId="33" borderId="0" xfId="0" applyNumberFormat="1" applyFont="1" applyFill="1" applyBorder="1" applyAlignment="1" applyProtection="1">
      <alignment horizontal="left"/>
      <protection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/>
      <protection locked="0"/>
    </xf>
    <xf numFmtId="0" fontId="55" fillId="0" borderId="12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1500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101" t="str">
        <f>VLOOKUP(D4,CLIENTES,8,FALSE)</f>
        <v>Luis Barriento Nuñez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41712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596</v>
      </c>
      <c r="D11" s="127"/>
      <c r="E11" s="128"/>
      <c r="F11" s="104">
        <v>5</v>
      </c>
      <c r="G11" s="111" t="s">
        <v>23</v>
      </c>
      <c r="H11" s="85">
        <f>VLOOKUP(B11,COTIZADO,8,FALSE)</f>
        <v>23694.4</v>
      </c>
      <c r="I11" s="86"/>
      <c r="J11" s="87">
        <f aca="true" t="shared" si="0" ref="J11:J28">F11*H11*(1-I11/100)</f>
        <v>118472</v>
      </c>
      <c r="K11" s="28">
        <v>1</v>
      </c>
      <c r="L11" s="29"/>
      <c r="M11" s="29">
        <v>14809</v>
      </c>
      <c r="N11" s="29"/>
      <c r="O11" s="29"/>
      <c r="P11" s="30">
        <v>1.6</v>
      </c>
      <c r="Q11" s="31">
        <f>M11</f>
        <v>14809</v>
      </c>
      <c r="R11" s="35">
        <f>Q11*P11</f>
        <v>23694.4</v>
      </c>
    </row>
    <row r="12" spans="2:18" ht="15">
      <c r="B12" s="106">
        <v>2</v>
      </c>
      <c r="C12" s="117"/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>
        <f>M12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>N14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1.6</v>
      </c>
      <c r="Q15" s="31">
        <f>N15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118472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118472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22509.68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140981.68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2014-03-12T17:04:40Z</cp:lastPrinted>
  <dcterms:created xsi:type="dcterms:W3CDTF">2013-07-12T05:01:37Z</dcterms:created>
  <dcterms:modified xsi:type="dcterms:W3CDTF">2014-03-14T18:55:17Z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