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<sst xmlns="http://schemas.openxmlformats.org/spreadsheetml/2006/main" count="828" uniqueCount="598">
  <si>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</si>
  <si>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</si>
  <si>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</si>
  <si>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</si>
  <si>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</si>
  <si>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</si>
  <si>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</si>
  <si>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</si>
  <si>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</si>
  <si>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</si>
  <si>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</si>
  <si>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</si>
  <si>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</si>
  <si>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</si>
  <si>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</si>
  <si>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</si>
  <si>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</si>
  <si>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</si>
  <si>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</si>
  <si>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</si>
  <si>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</si>
  <si>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</si>
  <si>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</si>
  <si>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</si>
  <si>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</si>
  <si>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</si>
  <si>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</si>
  <si>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</si>
  <si>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</si>
  <si>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</si>
  <si>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</si>
  <si>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</si>
  <si>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</si>
  <si>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</si>
  <si>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</si>
  <si>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</si>
  <si>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</si>
  <si>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</si>
  <si>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</si>
  <si>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</si>
  <si>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</si>
  <si>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</si>
  <si>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</si>
  <si>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</si>
  <si>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</si>
  <si>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</si>
  <si>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</si>
  <si>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</si>
  <si>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</si>
  <si>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</si>
  <si>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</si>
  <si>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</si>
  <si>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</si>
  <si>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</si>
  <si>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</si>
  <si>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</si>
  <si>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</si>
  <si>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</si>
  <si>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</si>
  <si>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</si>
  <si>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</si>
  <si>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</si>
  <si>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</si>
  <si>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</si>
  <si>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</si>
  <si>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</si>
  <si>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</si>
  <si>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</si>
  <si>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</si>
  <si>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</si>
  <si>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</si>
  <si>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</si>
  <si>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</si>
  <si>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</si>
  <si>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</si>
  <si>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</si>
  <si>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</si>
  <si>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</si>
  <si>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</si>
  <si>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</si>
  <si>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</si>
  <si>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</si>
  <si>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</si>
  <si>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</si>
  <si>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</si>
  <si>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</si>
  <si>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</si>
  <si>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</si>
  <si>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</si>
  <si>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</si>
  <si>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</si>
  <si>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</si>
  <si>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</si>
  <si>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</si>
  <si>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</si>
  <si>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</si>
  <si>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</si>
  <si>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</si>
  <si>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</si>
  <si>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</si>
  <si>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</si>
  <si>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</si>
  <si>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</si>
  <si>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</si>
  <si>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</si>
  <si>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</si>
  <si>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</si>
  <si>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</si>
  <si>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</si>
  <si>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</si>
  <si>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</si>
  <si>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</si>
  <si>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</si>
  <si>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</si>
  <si>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</si>
  <si>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</si>
  <si>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</si>
  <si>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</si>
  <si>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</si>
  <si>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</si>
  <si>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</si>
  <si>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</si>
  <si>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</si>
  <si>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</si>
  <si>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</si>
  <si>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</si>
  <si>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</si>
  <si>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</si>
  <si>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</si>
  <si>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</si>
  <si>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</si>
  <si>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</si>
  <si>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</si>
  <si>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</si>
  <si>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</si>
  <si>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</si>
  <si>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</si>
  <si>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</si>
  <si>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</si>
  <si>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</si>
  <si>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</si>
  <si>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</si>
  <si>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</si>
  <si>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</si>
  <si>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</si>
  <si>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</si>
  <si>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</si>
  <si>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</si>
  <si>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</si>
  <si>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</si>
  <si>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</si>
  <si>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</si>
  <si>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</si>
  <si>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</si>
  <si>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</si>
  <si>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</si>
  <si>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</si>
  <si>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</si>
  <si>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</si>
  <si>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</si>
  <si>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</si>
  <si>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</si>
  <si>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</si>
  <si>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</si>
  <si>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</si>
  <si>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</si>
  <si>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</si>
  <si>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</si>
  <si>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</si>
  <si>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</si>
  <si>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</si>
  <si>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</si>
  <si>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</si>
  <si>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</si>
  <si>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</si>
  <si>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</si>
  <si>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</si>
  <si>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</si>
  <si>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</si>
  <si>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</si>
  <si>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</si>
  <si>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</si>
  <si>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</si>
  <si>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</si>
  <si>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</si>
  <si>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</si>
  <si>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</si>
  <si>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</si>
  <si>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</si>
  <si>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</si>
  <si>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</si>
  <si>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</si>
  <si>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</si>
  <si>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</si>
  <si>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</si>
  <si>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</si>
  <si>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</si>
  <si>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</si>
  <si>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</si>
  <si>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</si>
  <si>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</si>
  <si>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</si>
  <si>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</si>
  <si>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</si>
  <si>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</si>
  <si>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</si>
  <si>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</si>
  <si>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</si>
  <si>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</si>
  <si>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</si>
  <si>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</si>
  <si>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</si>
  <si>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</si>
  <si>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</si>
  <si>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</si>
  <si>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</si>
  <si>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</si>
  <si>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</si>
  <si>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</si>
  <si>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</si>
  <si>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</si>
  <si>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</si>
  <si>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</si>
  <si>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</si>
  <si>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</si>
  <si>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</si>
  <si>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</si>
  <si>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</si>
  <si>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</si>
  <si>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</si>
  <si>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</si>
  <si>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</si>
  <si>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</si>
  <si>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</si>
  <si>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</si>
  <si>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</si>
  <si>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</si>
  <si>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</si>
  <si>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</si>
  <si>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</si>
  <si>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</si>
  <si>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</si>
  <si>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</si>
  <si>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</si>
  <si>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</si>
  <si>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</si>
  <si>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</si>
  <si>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</si>
  <si>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</si>
  <si>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</si>
  <si>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</si>
  <si>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</si>
  <si>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</si>
  <si>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</si>
  <si>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</si>
  <si>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</si>
  <si>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</si>
  <si>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</si>
  <si>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</si>
  <si>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</si>
  <si>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</si>
  <si>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</si>
  <si>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</si>
  <si>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</si>
  <si>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</si>
  <si>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</si>
  <si>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</si>
  <si>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</si>
  <si>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</si>
  <si>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</si>
  <si>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</si>
  <si>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</si>
  <si>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</si>
  <si>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</si>
  <si>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</si>
  <si>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</si>
  <si>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</si>
  <si>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</si>
  <si>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</si>
  <si>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</si>
  <si>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</si>
  <si>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</si>
  <si>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</si>
  <si>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</si>
  <si>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</si>
  <si>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</si>
  <si>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</si>
  <si>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</si>
  <si>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</si>
  <si>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</si>
  <si>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</si>
  <si>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</si>
  <si>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</si>
  <si>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</si>
  <si>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</si>
  <si>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</si>
  <si>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</si>
  <si>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</si>
  <si>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</si>
  <si>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</si>
  <si>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</si>
  <si>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</si>
  <si>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</si>
  <si>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</si>
  <si>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</si>
  <si>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</si>
  <si>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</si>
  <si>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</si>
  <si>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</si>
  <si>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</si>
  <si>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</si>
  <si>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</si>
  <si>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</si>
  <si>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</si>
  <si>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</si>
  <si>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</si>
  <si>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</si>
  <si>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</si>
  <si>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</si>
  <si>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</si>
  <si>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</si>
  <si>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</si>
  <si>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</si>
  <si>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</si>
  <si>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</si>
  <si>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</si>
  <si>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</si>
  <si>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</si>
  <si>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</si>
  <si>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</si>
  <si>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</si>
  <si>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</si>
  <si>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</si>
  <si>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</si>
  <si>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</si>
  <si>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</si>
  <si>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</si>
  <si>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</si>
  <si>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</si>
  <si>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</si>
  <si>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</si>
  <si>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</si>
  <si>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</si>
  <si>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</si>
  <si>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</si>
  <si>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</si>
  <si>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</si>
  <si>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</si>
  <si>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</si>
  <si>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</si>
  <si>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</si>
  <si>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</si>
  <si>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</si>
  <si>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</si>
  <si>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</si>
  <si>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</si>
  <si>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</si>
  <si>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</si>
  <si>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</si>
  <si>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</si>
  <si>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</si>
  <si>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</si>
  <si>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</si>
  <si>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</si>
  <si>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</si>
  <si>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</si>
  <si>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</si>
  <si>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</si>
  <si>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</si>
  <si>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</si>
  <si>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</si>
  <si>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</si>
  <si>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</si>
  <si>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</si>
  <si>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</si>
  <si>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</si>
  <si>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</si>
  <si>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</si>
  <si>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</si>
  <si>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</si>
  <si>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</si>
  <si>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</si>
  <si>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</si>
  <si>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</si>
  <si>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</si>
  <si>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</si>
  <si>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</si>
  <si>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</si>
  <si>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</si>
  <si>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</si>
  <si>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</si>
  <si>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</si>
  <si>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</si>
  <si>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</si>
  <si>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</si>
  <si>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</si>
  <si>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</si>
  <si>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</si>
  <si>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</si>
  <si>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</si>
  <si>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</si>
  <si>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</si>
  <si>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</si>
  <si>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</si>
  <si>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</si>
  <si>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</si>
  <si>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</si>
  <si>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</si>
  <si>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</si>
  <si>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</si>
  <si>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</si>
  <si>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</si>
  <si>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</si>
  <si>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</si>
  <si>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</si>
  <si>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</si>
  <si>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</si>
  <si>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</si>
  <si>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</si>
  <si>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</si>
  <si>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</si>
  <si>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</si>
  <si>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</si>
  <si>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</si>
  <si>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</si>
  <si>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</si>
  <si>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</si>
  <si>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</si>
  <si>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</si>
  <si>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</si>
  <si>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</si>
  <si>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</si>
  <si>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</si>
  <si>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</si>
  <si>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</si>
  <si>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</si>
  <si>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</si>
  <si>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</si>
  <si>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</si>
  <si>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</si>
  <si>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</si>
  <si>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</si>
  <si>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</si>
  <si>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</si>
  <si>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</si>
  <si>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</si>
  <si>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</si>
  <si>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</si>
  <si>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</si>
  <si>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</si>
  <si>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</si>
  <si>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</si>
  <si>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</si>
  <si>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</si>
  <si>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</si>
  <si>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</si>
  <si>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</si>
  <si>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</si>
  <si>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</si>
  <si>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</si>
  <si>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</si>
  <si>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</si>
  <si>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</si>
  <si>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</si>
  <si>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</si>
  <si>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</si>
  <si>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</si>
  <si>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</si>
  <si>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</si>
  <si>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</si>
  <si>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</si>
  <si>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</si>
  <si>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</si>
  <si>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</si>
  <si>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</si>
  <si>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</si>
  <si>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</si>
  <si>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</si>
  <si>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</si>
  <si>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</si>
  <si>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</si>
  <si>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</si>
  <si>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</si>
  <si>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</si>
  <si>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</si>
  <si>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</si>
  <si>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</si>
  <si>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</si>
  <si>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</si>
  <si>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</si>
  <si>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</si>
  <si>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</si>
  <si>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</si>
  <si>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</si>
  <si>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</si>
  <si>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</si>
  <si>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</si>
  <si>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</si>
  <si>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</si>
  <si>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</si>
  <si>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</si>
  <si>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</si>
  <si>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</si>
  <si>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</si>
  <si>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</si>
  <si>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</si>
  <si>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</si>
  <si>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</si>
  <si>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</si>
  <si>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</si>
  <si>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</si>
  <si>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</si>
  <si>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</si>
  <si>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</si>
  <si>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</si>
  <si>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</si>
  <si>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</si>
  <si>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</si>
  <si>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</si>
  <si>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</si>
  <si>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</si>
  <si>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</si>
  <si>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</si>
  <si>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</si>
  <si>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</si>
  <si>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</si>
  <si>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</si>
  <si>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</si>
  <si>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</si>
  <si>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</si>
  <si>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</si>
  <si>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</si>
  <si>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</si>
  <si>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</si>
  <si>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</si>
  <si>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</si>
  <si>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</si>
  <si>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</si>
  <si>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</si>
  <si>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</si>
  <si>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</si>
  <si>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</si>
  <si>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</si>
  <si>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</si>
  <si>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</si>
  <si>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</si>
  <si>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</si>
  <si>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</si>
  <si>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</si>
  <si>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</si>
  <si>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</si>
  <si>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</si>
  <si>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</si>
  <si>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</si>
  <si>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</si>
  <si>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</si>
  <si>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</si>
  <si>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</si>
  <si>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</si>
  <si>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</si>
  <si>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</si>
  <si>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</si>
  <si>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</si>
  <si>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</si>
  <si>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</si>
  <si>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</si>
  <si>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</si>
  <si>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</si>
  <si>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</si>
  <si>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</si>
  <si>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</si>
  <si>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</si>
  <si>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</si>
  <si>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</si>
  <si>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</si>
  <si>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</si>
  <si>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</si>
  <si>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</si>
  <si>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</si>
  <si>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</si>
  <si>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</si>
  <si>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</si>
  <si>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</si>
  <si>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</si>
  <si>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</si>
  <si>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</si>
  <si>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</si>
  <si>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</si>
  <si>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</si>
  <si>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</si>
  <si>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</si>
  <si>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</si>
  <si>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</si>
  <si>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</si>
  <si>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</si>
  <si>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CORREAS DENTADAS 3VX600</t>
  </si>
  <si>
    <t>CORREAS DENTADAS 3VX500</t>
  </si>
  <si>
    <t>CORPAL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</si>
</sst>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30" fillId="33" borderId="14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1488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2" t="str">
        <f>VLOOKUP(D4,CLIENTES,4,FALSE)</f>
        <v>AV.PDTE.FREI MONTALVA 3899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26</v>
      </c>
      <c r="J7" s="101" t="str">
        <f>VLOOKUP(D4,CLIENTES,8,FALSE)</f>
        <v>Luis Barriento Nuñez</v>
      </c>
    </row>
    <row r="8" spans="2:12" ht="15.75" thickBot="1">
      <c r="B8" s="120" t="s">
        <v>28</v>
      </c>
      <c r="C8" s="121"/>
      <c r="D8" s="9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41710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595</v>
      </c>
      <c r="D11" s="127"/>
      <c r="E11" s="128"/>
      <c r="F11" s="104">
        <v>2</v>
      </c>
      <c r="G11" s="111" t="s">
        <v>23</v>
      </c>
      <c r="H11" s="85">
        <f>VLOOKUP(B11,COTIZADO,8,FALSE)</f>
        <v>7041.4</v>
      </c>
      <c r="I11" s="86"/>
      <c r="J11" s="87">
        <f aca="true" t="shared" si="0" ref="J11:J28">F11*H11*(1-I11/100)</f>
        <v>14082.8</v>
      </c>
      <c r="K11" s="28">
        <v>1</v>
      </c>
      <c r="L11" s="29"/>
      <c r="M11" s="29">
        <v>4142</v>
      </c>
      <c r="N11" s="29"/>
      <c r="O11" s="29"/>
      <c r="P11" s="30">
        <v>1.7</v>
      </c>
      <c r="Q11" s="31">
        <f>M11</f>
        <v>4142</v>
      </c>
      <c r="R11" s="35">
        <f>Q11*P11</f>
        <v>7041.4</v>
      </c>
    </row>
    <row r="12" spans="2:18" ht="15">
      <c r="B12" s="132">
        <v>2</v>
      </c>
      <c r="C12" s="117" t="s">
        <v>596</v>
      </c>
      <c r="D12" s="118"/>
      <c r="E12" s="119"/>
      <c r="F12" s="103">
        <v>2</v>
      </c>
      <c r="G12" s="112" t="s">
        <v>23</v>
      </c>
      <c r="H12" s="88">
        <f aca="true" t="shared" si="1" ref="H12:H28">VLOOKUP(B12,COTIZADO,8,FALSE)</f>
        <v>6278.099999999999</v>
      </c>
      <c r="I12" s="89">
        <v>0</v>
      </c>
      <c r="J12" s="90">
        <f t="shared" si="0"/>
        <v>12556.199999999999</v>
      </c>
      <c r="K12" s="28">
        <v>2</v>
      </c>
      <c r="L12" s="29"/>
      <c r="M12" s="29">
        <v>3693</v>
      </c>
      <c r="N12" s="29"/>
      <c r="O12" s="29"/>
      <c r="P12" s="30">
        <v>1.7</v>
      </c>
      <c r="Q12" s="31">
        <f>M12</f>
        <v>3693</v>
      </c>
      <c r="R12" s="35">
        <f aca="true" t="shared" si="2" ref="R12:R28">Q12*P12</f>
        <v>6278.099999999999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L13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26639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26639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5061.41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31700.41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2014-03-12T14:05:37Z</cp:lastPrinted>
  <dcterms:created xsi:type="dcterms:W3CDTF">2013-07-12T05:01:37Z</dcterms:created>
  <dcterms:modified xsi:type="dcterms:W3CDTF">2014-03-12T14:14:45Z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