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'Formato'!$B$1:$K$49</definedName>
  </definedNames>
  <calcPr fullCalcOnLoad="1"/>
</workbook>
</file>

<file path=xl/sharedStrings.xml><?xml version="1.0" encoding="utf-8"?>
<sst xmlns="http://schemas.openxmlformats.org/spreadsheetml/2006/main" count="96" uniqueCount="67">
  <si>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</si>
  <si>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</si>
  <si>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</si>
  <si>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</si>
  <si>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</si>
  <si>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</si>
  <si>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</si>
  <si>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</si>
  <si>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</si>
  <si>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COTIZACION</t>
  </si>
  <si>
    <t>Unidad</t>
  </si>
  <si>
    <t>I.V.A. $</t>
  </si>
  <si>
    <t>DIRECCION :</t>
  </si>
  <si>
    <t>WWW.HIDRONEUMATIC.CL</t>
  </si>
  <si>
    <t>TIPO             :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</si>
  <si>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</si>
  <si>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</si>
  <si>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</si>
  <si>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</si>
  <si>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</si>
  <si>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</si>
  <si>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</si>
  <si>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</si>
  <si>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</si>
  <si>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</si>
  <si>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Despacha Hidroneumatic</t>
  </si>
  <si>
    <t>76.217.086-8</t>
  </si>
  <si>
    <t>Comercial HIDRONEUMATIC Ltda.</t>
  </si>
  <si>
    <t>Katherine Jiménez</t>
  </si>
  <si>
    <t>fono:  74454292</t>
  </si>
  <si>
    <t>02 5556319</t>
  </si>
  <si>
    <t>COLINA</t>
  </si>
  <si>
    <t>HERMANOS CARRERA SITIO 164</t>
  </si>
  <si>
    <t>SANTIAGO</t>
  </si>
  <si>
    <t>SAME</t>
  </si>
  <si>
    <t xml:space="preserve">Valvula globo de 3/4" cuerpo de fierro y asiento de </t>
  </si>
  <si>
    <t>con conexión manómetro de 1/4".</t>
  </si>
  <si>
    <t>fitvalv</t>
  </si>
  <si>
    <t>Valvula reducción aire - agua fria de 1/2" en bronce</t>
  </si>
  <si>
    <t>Valvula reducción aire - agua fria de 3/4" en bronce</t>
  </si>
  <si>
    <t xml:space="preserve">Tee de 1/2" acero inox. 304 a soldar SCH 40 </t>
  </si>
  <si>
    <t>Tee de 3/4" acero inox. 304 a soldar SCH 40</t>
  </si>
  <si>
    <t>Codo 90° de 1/2" acero inox. 304 a soldar SCH 40</t>
  </si>
  <si>
    <t>Codo 90° de 3/4" acero inox. 304 a soldar SCH 40</t>
  </si>
  <si>
    <t>Unión americana de 1/2" acero inox. 316 SCH 40</t>
  </si>
  <si>
    <t>Union americana de 3/4" acero inox. 304 SCH 40</t>
  </si>
  <si>
    <t>ayvaz</t>
  </si>
  <si>
    <t>turcas</t>
  </si>
  <si>
    <t>genebre</t>
  </si>
  <si>
    <t>española</t>
  </si>
  <si>
    <t>Metro</t>
  </si>
  <si>
    <t>N°  306</t>
  </si>
  <si>
    <t xml:space="preserve">Francisco </t>
  </si>
  <si>
    <r>
      <t xml:space="preserve">            Fecha Emisión: </t>
    </r>
    <r>
      <rPr>
        <sz val="9"/>
        <rFont val="Arial Black"/>
        <family val="2"/>
      </rPr>
      <t xml:space="preserve">  24 Enero 2013</t>
    </r>
  </si>
  <si>
    <t>Valvula bola de 1/2" acero 316 NPT</t>
  </si>
  <si>
    <t>Valvula bola de 3/4" acero 316 NPT</t>
  </si>
  <si>
    <t>HIFIMA</t>
  </si>
  <si>
    <t>Flange Ac. Inox. Ansi B16.5 perforaciones 316 1/2</t>
  </si>
  <si>
    <t>Flange Ac. Inox. Ansi B16.5 perforaciones 316 3/4</t>
  </si>
  <si>
    <t>acero inox. 304 npt</t>
  </si>
  <si>
    <t>SODIAC</t>
  </si>
  <si>
    <t>Cañeria Ac. Inox. Sch 40 304 1/2</t>
  </si>
  <si>
    <t>Cañeria Ac. Inox. Sch 40 304 3/4</t>
  </si>
  <si>
    <t>OBSERVACIONES:    1.- CHEQUE ADJUNTO 30 DIAS</t>
  </si>
  <si>
    <t xml:space="preserve">          2.-  CERTIFICADOS DE CALIDAD GENERICOS</t>
  </si>
  <si>
    <t xml:space="preserve">          3.- CAÑERIAS AC INOX VENTA SOLO TRAMOS </t>
  </si>
  <si>
    <t xml:space="preserve">               DE 6M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</si>
</sst>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_-* #,##0.0_-;\-* #,##0.0_-;_-* &quot;-&quot;??_-;_-@_-"/>
    <numFmt numFmtId="171" formatCode="_-* #,##0_-;\-* #,##0_-;_-* &quot;-&quot;??_-;_-@_-"/>
  </numFmts>
  <fonts count="64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12"/>
      <name val="宋体"/>
      <family val="0"/>
    </font>
    <font>
      <b/>
      <u val="single"/>
      <sz val="12"/>
      <name val="宋体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sz val="12"/>
      <name val="Calibri"/>
      <family val="2"/>
    </font>
    <font>
      <u val="single"/>
      <sz val="12"/>
      <color indexed="20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9" applyNumberFormat="0" applyFill="0" applyAlignment="0" applyProtection="0"/>
    <xf numFmtId="0" fontId="0" fillId="0" borderId="0">
      <alignment/>
      <protection/>
    </xf>
  </cellStyleXfs>
  <cellXfs count="8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2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2" fillId="0" borderId="18" xfId="0" applyFont="1" applyBorder="1" applyAlignment="1">
      <alignment horizontal="center" vertical="center"/>
    </xf>
    <xf numFmtId="3" fontId="2" fillId="0" borderId="13" xfId="50" applyNumberFormat="1" applyFont="1" applyBorder="1" applyAlignment="1">
      <alignment horizontal="center" vertical="center"/>
    </xf>
    <xf numFmtId="3" fontId="2" fillId="0" borderId="18" xfId="5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40" fillId="0" borderId="0" xfId="0" applyFont="1" applyAlignment="1">
      <alignment vertical="center"/>
    </xf>
    <xf numFmtId="0" fontId="2" fillId="0" borderId="18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71" fontId="18" fillId="0" borderId="0" xfId="48" applyNumberFormat="1" applyFont="1" applyAlignment="1">
      <alignment vertical="center"/>
    </xf>
    <xf numFmtId="164" fontId="0" fillId="0" borderId="14" xfId="0" applyNumberFormat="1" applyBorder="1" applyAlignment="1">
      <alignment vertical="center"/>
    </xf>
    <xf numFmtId="3" fontId="5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2" fillId="0" borderId="19" xfId="50" applyNumberFormat="1" applyFont="1" applyBorder="1" applyAlignment="1">
      <alignment horizontal="center" vertical="center"/>
    </xf>
    <xf numFmtId="3" fontId="2" fillId="0" borderId="15" xfId="5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3" fontId="2" fillId="33" borderId="18" xfId="5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57150</xdr:rowOff>
    </xdr:from>
    <xdr:to>
      <xdr:col>4</xdr:col>
      <xdr:colOff>247650</xdr:colOff>
      <xdr:row>3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1476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showGridLines="0" tabSelected="1" zoomScalePageLayoutView="0" workbookViewId="0" topLeftCell="D19">
      <selection activeCell="M34" sqref="M34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hidden="1" customWidth="1"/>
    <col min="7" max="7" width="8.625" style="0" hidden="1" customWidth="1"/>
    <col min="8" max="8" width="9.625" style="0" hidden="1" customWidth="1"/>
    <col min="9" max="9" width="11.00390625" style="0" hidden="1" customWidth="1"/>
    <col min="10" max="10" width="15.625" style="0" hidden="1" customWidth="1"/>
    <col min="11" max="11" width="2.00390625" style="0" hidden="1" customWidth="1"/>
    <col min="12" max="12" width="6.25390625" style="0" customWidth="1"/>
    <col min="13" max="13" width="7.75390625" style="0" customWidth="1"/>
    <col min="17" max="18" width="13.50390625" style="0" bestFit="1" customWidth="1"/>
  </cols>
  <sheetData>
    <row r="1" spans="1:12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</row>
    <row r="2" spans="1:12" ht="19.5">
      <c r="A2" s="7"/>
      <c r="B2" s="14"/>
      <c r="C2" s="26"/>
      <c r="D2" s="26"/>
      <c r="E2" s="26"/>
      <c r="G2" s="17"/>
      <c r="H2" s="15"/>
      <c r="I2" s="7"/>
      <c r="J2" s="7"/>
      <c r="K2" s="8"/>
      <c r="L2" s="7"/>
    </row>
    <row r="3" spans="1:15" ht="36.75" customHeight="1">
      <c r="A3" s="7"/>
      <c r="B3" s="14"/>
      <c r="C3" s="76"/>
      <c r="D3" s="76"/>
      <c r="E3" s="76"/>
      <c r="F3" s="16"/>
      <c r="G3" s="16"/>
      <c r="H3" s="16"/>
      <c r="I3" s="63" t="s">
        <v>9</v>
      </c>
      <c r="J3" s="63"/>
      <c r="K3" s="8"/>
      <c r="L3" s="7"/>
      <c r="O3" s="24"/>
    </row>
    <row r="4" spans="1:15" ht="19.5" customHeight="1">
      <c r="A4" s="7"/>
      <c r="B4" s="14"/>
      <c r="C4" s="16" t="s">
        <v>24</v>
      </c>
      <c r="D4" s="48"/>
      <c r="E4" s="48"/>
      <c r="F4" s="16"/>
      <c r="G4" s="16"/>
      <c r="H4" s="16"/>
      <c r="I4" s="64" t="s">
        <v>51</v>
      </c>
      <c r="J4" s="64"/>
      <c r="K4" s="8"/>
      <c r="L4" s="7"/>
      <c r="O4" s="24"/>
    </row>
    <row r="5" spans="1:15" ht="10.5" customHeight="1">
      <c r="A5" s="7"/>
      <c r="B5" s="14"/>
      <c r="C5" s="16" t="s">
        <v>27</v>
      </c>
      <c r="D5" s="48"/>
      <c r="E5" s="48"/>
      <c r="F5" s="16"/>
      <c r="G5" s="16"/>
      <c r="H5" s="16"/>
      <c r="I5" s="49"/>
      <c r="J5" s="49"/>
      <c r="K5" s="8"/>
      <c r="L5" s="7"/>
      <c r="O5" s="24"/>
    </row>
    <row r="6" spans="1:12" ht="15" customHeight="1">
      <c r="A6" s="7"/>
      <c r="B6" s="14"/>
      <c r="C6" s="50" t="s">
        <v>26</v>
      </c>
      <c r="D6" s="16"/>
      <c r="E6" s="16"/>
      <c r="F6" s="7"/>
      <c r="G6" s="7"/>
      <c r="H6" s="16"/>
      <c r="I6" s="25"/>
      <c r="J6" s="25"/>
      <c r="K6" s="8"/>
      <c r="L6" s="7"/>
    </row>
    <row r="7" spans="1:12" ht="15" customHeight="1">
      <c r="A7" s="7"/>
      <c r="B7" s="14"/>
      <c r="C7" s="16" t="s">
        <v>21</v>
      </c>
      <c r="D7" s="16"/>
      <c r="E7" s="16"/>
      <c r="F7" s="7"/>
      <c r="G7" s="7"/>
      <c r="H7" s="16"/>
      <c r="I7" s="25"/>
      <c r="J7" s="25"/>
      <c r="K7" s="8"/>
      <c r="L7" s="7"/>
    </row>
    <row r="8" spans="1:12" ht="15" customHeight="1">
      <c r="A8" s="7"/>
      <c r="B8" s="14"/>
      <c r="C8" s="16" t="s">
        <v>22</v>
      </c>
      <c r="D8" s="16"/>
      <c r="E8" s="16"/>
      <c r="F8" s="7"/>
      <c r="G8" s="7"/>
      <c r="H8" s="16"/>
      <c r="I8" s="65"/>
      <c r="J8" s="65"/>
      <c r="K8" s="8"/>
      <c r="L8" s="7"/>
    </row>
    <row r="9" spans="1:12" ht="15" customHeight="1">
      <c r="A9" s="7"/>
      <c r="B9" s="14"/>
      <c r="C9" s="40" t="s">
        <v>13</v>
      </c>
      <c r="D9" s="40"/>
      <c r="E9" s="16"/>
      <c r="F9" s="7"/>
      <c r="G9" s="7"/>
      <c r="H9" s="7"/>
      <c r="I9" s="7"/>
      <c r="J9" s="7"/>
      <c r="K9" s="8"/>
      <c r="L9" s="7"/>
    </row>
    <row r="10" spans="1:12" ht="15" customHeight="1">
      <c r="A10" s="7"/>
      <c r="B10" s="14"/>
      <c r="C10" s="16" t="s">
        <v>29</v>
      </c>
      <c r="D10" s="16" t="s">
        <v>30</v>
      </c>
      <c r="E10" s="7"/>
      <c r="F10" s="16"/>
      <c r="G10" s="16"/>
      <c r="H10" s="31" t="s">
        <v>53</v>
      </c>
      <c r="I10" s="31"/>
      <c r="J10" s="7"/>
      <c r="K10" s="8"/>
      <c r="L10" s="7"/>
    </row>
    <row r="11" spans="1:12" ht="25.5" customHeight="1" thickBot="1">
      <c r="A11" s="7"/>
      <c r="B11" s="14"/>
      <c r="C11" s="66"/>
      <c r="D11" s="66"/>
      <c r="E11" s="66"/>
      <c r="F11" s="5"/>
      <c r="G11" s="7"/>
      <c r="H11" s="7"/>
      <c r="I11" s="7"/>
      <c r="J11" s="7"/>
      <c r="K11" s="8"/>
      <c r="L11" s="7"/>
    </row>
    <row r="12" spans="1:12" ht="14.25" customHeight="1">
      <c r="A12" s="7"/>
      <c r="B12" s="14"/>
      <c r="C12" s="67" t="s">
        <v>17</v>
      </c>
      <c r="D12" s="68"/>
      <c r="E12" s="33" t="s">
        <v>34</v>
      </c>
      <c r="F12" s="3"/>
      <c r="G12" s="3"/>
      <c r="H12" s="3"/>
      <c r="I12" s="34"/>
      <c r="J12" s="35"/>
      <c r="K12" s="8"/>
      <c r="L12" s="7"/>
    </row>
    <row r="13" spans="1:12" ht="15">
      <c r="A13" s="7"/>
      <c r="B13" s="14"/>
      <c r="C13" s="71" t="s">
        <v>16</v>
      </c>
      <c r="D13" s="72"/>
      <c r="E13" s="28"/>
      <c r="F13" s="5"/>
      <c r="G13" s="5"/>
      <c r="H13" s="5"/>
      <c r="I13" s="18" t="s">
        <v>23</v>
      </c>
      <c r="J13" s="36"/>
      <c r="K13" s="8"/>
      <c r="L13" s="7"/>
    </row>
    <row r="14" spans="1:12" ht="14.25" customHeight="1">
      <c r="A14" s="7"/>
      <c r="B14" s="14"/>
      <c r="C14" s="71" t="s">
        <v>15</v>
      </c>
      <c r="D14" s="72"/>
      <c r="E14" s="28"/>
      <c r="F14" s="5"/>
      <c r="G14" s="5"/>
      <c r="H14" s="5"/>
      <c r="I14" s="27" t="s">
        <v>28</v>
      </c>
      <c r="J14" s="36"/>
      <c r="K14" s="8"/>
      <c r="L14" s="7"/>
    </row>
    <row r="15" spans="1:12" ht="14.25" customHeight="1">
      <c r="A15" s="7"/>
      <c r="B15" s="14"/>
      <c r="C15" s="71" t="s">
        <v>12</v>
      </c>
      <c r="D15" s="72"/>
      <c r="E15" s="28" t="s">
        <v>32</v>
      </c>
      <c r="F15" s="5"/>
      <c r="G15" s="5"/>
      <c r="H15" s="5"/>
      <c r="I15" s="32"/>
      <c r="J15" s="36"/>
      <c r="K15" s="8"/>
      <c r="L15" s="7"/>
    </row>
    <row r="16" spans="1:12" ht="14.25" customHeight="1">
      <c r="A16" s="7"/>
      <c r="B16" s="14"/>
      <c r="C16" s="71" t="s">
        <v>1</v>
      </c>
      <c r="D16" s="72"/>
      <c r="E16" s="28" t="s">
        <v>31</v>
      </c>
      <c r="F16" s="5" t="s">
        <v>20</v>
      </c>
      <c r="G16" s="42" t="s">
        <v>33</v>
      </c>
      <c r="I16" s="32"/>
      <c r="J16" s="36"/>
      <c r="K16" s="8"/>
      <c r="L16" s="7"/>
    </row>
    <row r="17" spans="1:12" ht="15">
      <c r="A17" s="7"/>
      <c r="B17" s="14"/>
      <c r="C17" s="71" t="s">
        <v>0</v>
      </c>
      <c r="D17" s="72"/>
      <c r="E17" s="28" t="s">
        <v>52</v>
      </c>
      <c r="F17" s="5"/>
      <c r="G17" s="5"/>
      <c r="H17" s="5"/>
      <c r="I17" s="32"/>
      <c r="J17" s="36"/>
      <c r="K17" s="8"/>
      <c r="L17" s="7"/>
    </row>
    <row r="18" spans="1:12" ht="15">
      <c r="A18" s="7"/>
      <c r="B18" s="14"/>
      <c r="C18" s="71" t="s">
        <v>14</v>
      </c>
      <c r="D18" s="72"/>
      <c r="E18" s="28"/>
      <c r="F18" s="5"/>
      <c r="G18" s="5"/>
      <c r="H18" s="5"/>
      <c r="I18" s="32"/>
      <c r="J18" s="36"/>
      <c r="K18" s="8"/>
      <c r="L18" s="7"/>
    </row>
    <row r="19" spans="1:12" ht="15.75" thickBot="1">
      <c r="A19" s="7"/>
      <c r="B19" s="14"/>
      <c r="C19" s="73" t="s">
        <v>18</v>
      </c>
      <c r="D19" s="74"/>
      <c r="E19" s="41" t="s">
        <v>25</v>
      </c>
      <c r="F19" s="23"/>
      <c r="G19" s="75"/>
      <c r="H19" s="75"/>
      <c r="I19" s="37"/>
      <c r="J19" s="38"/>
      <c r="K19" s="8"/>
      <c r="L19" s="7"/>
    </row>
    <row r="20" spans="1:12" ht="15" thickBot="1">
      <c r="A20" s="7"/>
      <c r="B20" s="14"/>
      <c r="C20" s="7"/>
      <c r="D20" s="7"/>
      <c r="E20" s="7"/>
      <c r="F20" s="7"/>
      <c r="G20" s="7"/>
      <c r="H20" s="7"/>
      <c r="I20" s="7"/>
      <c r="J20" s="7"/>
      <c r="K20" s="8"/>
      <c r="L20" s="7"/>
    </row>
    <row r="21" spans="1:14" ht="15.75" thickBot="1">
      <c r="A21" s="39"/>
      <c r="B21" s="19"/>
      <c r="C21" s="61" t="s">
        <v>19</v>
      </c>
      <c r="D21" s="80" t="s">
        <v>7</v>
      </c>
      <c r="E21" s="81"/>
      <c r="F21" s="61" t="s">
        <v>6</v>
      </c>
      <c r="G21" s="61" t="s">
        <v>10</v>
      </c>
      <c r="H21" s="61" t="s">
        <v>5</v>
      </c>
      <c r="I21" s="62" t="s">
        <v>4</v>
      </c>
      <c r="J21" s="60" t="s">
        <v>8</v>
      </c>
      <c r="K21" s="20"/>
      <c r="L21" s="39"/>
      <c r="N21" s="52"/>
    </row>
    <row r="22" spans="1:16" ht="18.75">
      <c r="A22" s="7"/>
      <c r="B22" s="14"/>
      <c r="C22" s="43">
        <v>1</v>
      </c>
      <c r="D22" s="78" t="s">
        <v>35</v>
      </c>
      <c r="E22" s="79"/>
      <c r="F22" s="43">
        <v>2</v>
      </c>
      <c r="G22" s="51" t="s">
        <v>10</v>
      </c>
      <c r="H22" s="46">
        <f>M22*1.8</f>
        <v>43408.8</v>
      </c>
      <c r="I22" s="44">
        <v>10</v>
      </c>
      <c r="J22" s="47">
        <f>+F22*H22*(1-I22/100)</f>
        <v>78135.84000000001</v>
      </c>
      <c r="K22" s="8"/>
      <c r="L22" s="7">
        <f>+F22*9</f>
        <v>18</v>
      </c>
      <c r="M22">
        <v>24116</v>
      </c>
      <c r="N22" t="s">
        <v>37</v>
      </c>
      <c r="O22" t="s">
        <v>46</v>
      </c>
      <c r="P22" t="s">
        <v>47</v>
      </c>
    </row>
    <row r="23" spans="1:12" ht="18.75" customHeight="1">
      <c r="A23" s="7"/>
      <c r="B23" s="14"/>
      <c r="C23" s="43"/>
      <c r="D23" s="69" t="s">
        <v>59</v>
      </c>
      <c r="E23" s="70"/>
      <c r="F23" s="45"/>
      <c r="G23" s="51"/>
      <c r="H23" s="46"/>
      <c r="I23" s="44"/>
      <c r="J23" s="47"/>
      <c r="K23" s="8"/>
      <c r="L23" s="7"/>
    </row>
    <row r="24" spans="1:16" ht="18.75" customHeight="1">
      <c r="A24" s="7"/>
      <c r="B24" s="14"/>
      <c r="C24" s="43">
        <v>2</v>
      </c>
      <c r="D24" s="69" t="s">
        <v>38</v>
      </c>
      <c r="E24" s="70"/>
      <c r="F24" s="45">
        <v>1</v>
      </c>
      <c r="G24" s="51" t="s">
        <v>10</v>
      </c>
      <c r="H24" s="46">
        <f>M24*1.8</f>
        <v>76032</v>
      </c>
      <c r="I24" s="44">
        <v>10</v>
      </c>
      <c r="J24" s="47">
        <f aca="true" t="shared" si="0" ref="J24:J39">+F24*H24*(1-I24/100)</f>
        <v>68428.8</v>
      </c>
      <c r="K24" s="8"/>
      <c r="L24" s="7">
        <f>+F24*9</f>
        <v>9</v>
      </c>
      <c r="M24">
        <v>42240</v>
      </c>
      <c r="N24" t="s">
        <v>37</v>
      </c>
      <c r="O24" t="s">
        <v>48</v>
      </c>
      <c r="P24" t="s">
        <v>49</v>
      </c>
    </row>
    <row r="25" spans="1:12" ht="18.75" customHeight="1">
      <c r="A25" s="7"/>
      <c r="B25" s="14"/>
      <c r="C25" s="43"/>
      <c r="D25" s="69" t="s">
        <v>36</v>
      </c>
      <c r="E25" s="70"/>
      <c r="F25" s="45"/>
      <c r="G25" s="45"/>
      <c r="H25" s="46"/>
      <c r="I25" s="44"/>
      <c r="J25" s="47"/>
      <c r="K25" s="8"/>
      <c r="L25" s="7"/>
    </row>
    <row r="26" spans="1:14" ht="18.75" customHeight="1">
      <c r="A26" s="7"/>
      <c r="B26" s="14"/>
      <c r="C26" s="43">
        <v>3</v>
      </c>
      <c r="D26" s="69" t="s">
        <v>39</v>
      </c>
      <c r="E26" s="70"/>
      <c r="F26" s="45">
        <v>1</v>
      </c>
      <c r="G26" s="45" t="s">
        <v>10</v>
      </c>
      <c r="H26" s="46">
        <f>M26*1.8</f>
        <v>83952</v>
      </c>
      <c r="I26" s="44">
        <v>10</v>
      </c>
      <c r="J26" s="47">
        <f t="shared" si="0"/>
        <v>75556.8</v>
      </c>
      <c r="K26" s="8"/>
      <c r="L26" s="7">
        <f>+F26*9</f>
        <v>9</v>
      </c>
      <c r="M26">
        <v>46640</v>
      </c>
      <c r="N26" t="s">
        <v>37</v>
      </c>
    </row>
    <row r="27" spans="1:12" ht="18.75" customHeight="1">
      <c r="A27" s="7"/>
      <c r="B27" s="14"/>
      <c r="C27" s="43"/>
      <c r="D27" s="77" t="s">
        <v>36</v>
      </c>
      <c r="E27" s="70"/>
      <c r="F27" s="45"/>
      <c r="G27" s="45"/>
      <c r="H27" s="45"/>
      <c r="I27" s="44"/>
      <c r="J27" s="47"/>
      <c r="K27" s="8"/>
      <c r="L27" s="7"/>
    </row>
    <row r="28" spans="1:14" ht="18.75" customHeight="1">
      <c r="A28" s="7"/>
      <c r="B28" s="14"/>
      <c r="C28" s="43">
        <v>4</v>
      </c>
      <c r="D28" s="77" t="s">
        <v>54</v>
      </c>
      <c r="E28" s="70"/>
      <c r="F28" s="84">
        <v>3</v>
      </c>
      <c r="G28" s="45" t="s">
        <v>10</v>
      </c>
      <c r="H28" s="45">
        <f>+M28*1.8</f>
        <v>6282</v>
      </c>
      <c r="I28" s="44">
        <v>10</v>
      </c>
      <c r="J28" s="47">
        <f t="shared" si="0"/>
        <v>16961.4</v>
      </c>
      <c r="K28" s="8"/>
      <c r="L28" s="7">
        <f>+F28*9</f>
        <v>27</v>
      </c>
      <c r="M28">
        <v>3490</v>
      </c>
      <c r="N28" t="s">
        <v>56</v>
      </c>
    </row>
    <row r="29" spans="1:14" ht="18.75" customHeight="1">
      <c r="A29" s="7"/>
      <c r="B29" s="14"/>
      <c r="C29" s="43">
        <v>5</v>
      </c>
      <c r="D29" s="77" t="s">
        <v>55</v>
      </c>
      <c r="E29" s="70"/>
      <c r="F29" s="84">
        <v>3</v>
      </c>
      <c r="G29" s="45" t="s">
        <v>10</v>
      </c>
      <c r="H29" s="45">
        <f>+M29*1.8</f>
        <v>9378</v>
      </c>
      <c r="I29" s="44">
        <v>10</v>
      </c>
      <c r="J29" s="47">
        <f t="shared" si="0"/>
        <v>25320.600000000002</v>
      </c>
      <c r="K29" s="8"/>
      <c r="L29" s="7">
        <f aca="true" t="shared" si="1" ref="L29:L39">+F29*9</f>
        <v>27</v>
      </c>
      <c r="M29">
        <v>5210</v>
      </c>
      <c r="N29" t="s">
        <v>56</v>
      </c>
    </row>
    <row r="30" spans="1:14" ht="18.75" customHeight="1">
      <c r="A30" s="7"/>
      <c r="B30" s="14"/>
      <c r="C30" s="43">
        <v>6</v>
      </c>
      <c r="D30" s="77" t="s">
        <v>40</v>
      </c>
      <c r="E30" s="70"/>
      <c r="F30" s="84">
        <v>1</v>
      </c>
      <c r="G30" s="45" t="s">
        <v>10</v>
      </c>
      <c r="H30" s="45">
        <f>+M30*1.8</f>
        <v>3978</v>
      </c>
      <c r="I30" s="44">
        <v>10</v>
      </c>
      <c r="J30" s="47">
        <f t="shared" si="0"/>
        <v>3580.2000000000003</v>
      </c>
      <c r="K30" s="8"/>
      <c r="L30" s="7">
        <f t="shared" si="1"/>
        <v>9</v>
      </c>
      <c r="M30">
        <v>2210</v>
      </c>
      <c r="N30" t="s">
        <v>56</v>
      </c>
    </row>
    <row r="31" spans="1:14" ht="18.75" customHeight="1">
      <c r="A31" s="7"/>
      <c r="B31" s="14"/>
      <c r="C31" s="43">
        <v>7</v>
      </c>
      <c r="D31" s="77" t="s">
        <v>41</v>
      </c>
      <c r="E31" s="70"/>
      <c r="F31" s="84">
        <v>5</v>
      </c>
      <c r="G31" s="45" t="s">
        <v>10</v>
      </c>
      <c r="H31" s="45">
        <f aca="true" t="shared" si="2" ref="H31:H37">+M31*1.8</f>
        <v>3438</v>
      </c>
      <c r="I31" s="44">
        <v>10</v>
      </c>
      <c r="J31" s="47">
        <f t="shared" si="0"/>
        <v>15471</v>
      </c>
      <c r="K31" s="8"/>
      <c r="L31" s="7">
        <f t="shared" si="1"/>
        <v>45</v>
      </c>
      <c r="M31">
        <v>1910</v>
      </c>
      <c r="N31" t="s">
        <v>56</v>
      </c>
    </row>
    <row r="32" spans="1:15" ht="18.75" customHeight="1">
      <c r="A32" s="7"/>
      <c r="B32" s="14"/>
      <c r="C32" s="43">
        <v>8</v>
      </c>
      <c r="D32" s="77" t="s">
        <v>42</v>
      </c>
      <c r="E32" s="70"/>
      <c r="F32" s="84">
        <v>4</v>
      </c>
      <c r="G32" s="45" t="s">
        <v>10</v>
      </c>
      <c r="H32" s="45">
        <f t="shared" si="2"/>
        <v>1980</v>
      </c>
      <c r="I32" s="44">
        <v>10</v>
      </c>
      <c r="J32" s="47">
        <f t="shared" si="0"/>
        <v>7128</v>
      </c>
      <c r="K32" s="8"/>
      <c r="L32" s="7">
        <f t="shared" si="1"/>
        <v>36</v>
      </c>
      <c r="M32">
        <v>1100</v>
      </c>
      <c r="N32" t="s">
        <v>56</v>
      </c>
      <c r="O32" s="53"/>
    </row>
    <row r="33" spans="1:15" ht="18.75" customHeight="1">
      <c r="A33" s="7"/>
      <c r="B33" s="14"/>
      <c r="C33" s="43">
        <v>9</v>
      </c>
      <c r="D33" s="77" t="s">
        <v>43</v>
      </c>
      <c r="E33" s="70"/>
      <c r="F33" s="84">
        <v>10</v>
      </c>
      <c r="G33" s="45" t="s">
        <v>10</v>
      </c>
      <c r="H33" s="45">
        <f t="shared" si="2"/>
        <v>2178</v>
      </c>
      <c r="I33" s="44">
        <v>10</v>
      </c>
      <c r="J33" s="47">
        <f t="shared" si="0"/>
        <v>19602</v>
      </c>
      <c r="K33" s="8"/>
      <c r="L33" s="7">
        <f t="shared" si="1"/>
        <v>90</v>
      </c>
      <c r="M33">
        <v>1210</v>
      </c>
      <c r="N33" t="s">
        <v>56</v>
      </c>
      <c r="O33" s="53"/>
    </row>
    <row r="34" spans="1:14" ht="18.75" customHeight="1">
      <c r="A34" s="7"/>
      <c r="B34" s="14"/>
      <c r="C34" s="43">
        <v>10</v>
      </c>
      <c r="D34" s="77" t="s">
        <v>44</v>
      </c>
      <c r="E34" s="70"/>
      <c r="F34" s="84">
        <v>5</v>
      </c>
      <c r="G34" s="45" t="s">
        <v>10</v>
      </c>
      <c r="H34" s="45">
        <f t="shared" si="2"/>
        <v>5778</v>
      </c>
      <c r="I34" s="44">
        <v>10</v>
      </c>
      <c r="J34" s="47">
        <f t="shared" si="0"/>
        <v>26001</v>
      </c>
      <c r="K34" s="8"/>
      <c r="L34" s="7">
        <f t="shared" si="1"/>
        <v>45</v>
      </c>
      <c r="M34">
        <v>3210</v>
      </c>
      <c r="N34" t="s">
        <v>56</v>
      </c>
    </row>
    <row r="35" spans="1:14" ht="18.75">
      <c r="A35" s="7"/>
      <c r="B35" s="14"/>
      <c r="C35" s="43">
        <v>11</v>
      </c>
      <c r="D35" s="77" t="s">
        <v>45</v>
      </c>
      <c r="E35" s="70"/>
      <c r="F35" s="84">
        <v>9</v>
      </c>
      <c r="G35" s="45" t="s">
        <v>10</v>
      </c>
      <c r="H35" s="45">
        <f t="shared" si="2"/>
        <v>7884</v>
      </c>
      <c r="I35" s="44">
        <v>10</v>
      </c>
      <c r="J35" s="47">
        <f t="shared" si="0"/>
        <v>63860.4</v>
      </c>
      <c r="K35" s="8"/>
      <c r="L35" s="7">
        <f t="shared" si="1"/>
        <v>81</v>
      </c>
      <c r="M35">
        <v>4380</v>
      </c>
      <c r="N35" t="s">
        <v>56</v>
      </c>
    </row>
    <row r="36" spans="1:14" ht="18.75" customHeight="1">
      <c r="A36" s="7"/>
      <c r="B36" s="14"/>
      <c r="C36" s="43">
        <v>12</v>
      </c>
      <c r="D36" s="77" t="s">
        <v>57</v>
      </c>
      <c r="E36" s="70"/>
      <c r="F36" s="84">
        <v>1</v>
      </c>
      <c r="G36" s="45" t="s">
        <v>10</v>
      </c>
      <c r="H36" s="45">
        <f t="shared" si="2"/>
        <v>6084</v>
      </c>
      <c r="I36" s="44">
        <v>10</v>
      </c>
      <c r="J36" s="47">
        <f t="shared" si="0"/>
        <v>5475.6</v>
      </c>
      <c r="K36" s="8"/>
      <c r="L36" s="7">
        <f t="shared" si="1"/>
        <v>9</v>
      </c>
      <c r="M36">
        <v>3380</v>
      </c>
      <c r="N36" t="s">
        <v>56</v>
      </c>
    </row>
    <row r="37" spans="1:14" ht="18.75" customHeight="1">
      <c r="A37" s="7"/>
      <c r="B37" s="14"/>
      <c r="C37" s="43">
        <v>13</v>
      </c>
      <c r="D37" s="77" t="s">
        <v>58</v>
      </c>
      <c r="E37" s="70"/>
      <c r="F37" s="84">
        <v>1</v>
      </c>
      <c r="G37" s="45" t="s">
        <v>10</v>
      </c>
      <c r="H37" s="45">
        <f t="shared" si="2"/>
        <v>7002</v>
      </c>
      <c r="I37" s="44">
        <v>10</v>
      </c>
      <c r="J37" s="47">
        <f t="shared" si="0"/>
        <v>6301.8</v>
      </c>
      <c r="K37" s="8"/>
      <c r="L37" s="7">
        <f t="shared" si="1"/>
        <v>9</v>
      </c>
      <c r="M37">
        <v>3890</v>
      </c>
      <c r="N37" t="s">
        <v>56</v>
      </c>
    </row>
    <row r="38" spans="1:18" ht="18.75" customHeight="1">
      <c r="A38" s="7"/>
      <c r="B38" s="14"/>
      <c r="C38" s="43">
        <v>14</v>
      </c>
      <c r="D38" s="77" t="s">
        <v>61</v>
      </c>
      <c r="E38" s="70"/>
      <c r="F38" s="45">
        <v>3</v>
      </c>
      <c r="G38" s="45" t="s">
        <v>50</v>
      </c>
      <c r="H38" s="45">
        <f>5760/0.9</f>
        <v>6400</v>
      </c>
      <c r="I38" s="44">
        <v>10</v>
      </c>
      <c r="J38" s="47">
        <f t="shared" si="0"/>
        <v>17280</v>
      </c>
      <c r="K38" s="8"/>
      <c r="L38" s="7">
        <v>30</v>
      </c>
      <c r="M38">
        <v>6680</v>
      </c>
      <c r="N38" t="s">
        <v>56</v>
      </c>
      <c r="O38">
        <v>4515</v>
      </c>
      <c r="P38" t="s">
        <v>60</v>
      </c>
      <c r="Q38">
        <v>5760</v>
      </c>
      <c r="R38">
        <f>+Q38/O38</f>
        <v>1.2757475083056478</v>
      </c>
    </row>
    <row r="39" spans="1:18" ht="18.75" customHeight="1">
      <c r="A39" s="7"/>
      <c r="B39" s="14"/>
      <c r="C39" s="43">
        <v>15</v>
      </c>
      <c r="D39" s="77" t="s">
        <v>62</v>
      </c>
      <c r="E39" s="70"/>
      <c r="F39" s="45">
        <v>6</v>
      </c>
      <c r="G39" s="45" t="s">
        <v>50</v>
      </c>
      <c r="H39" s="45">
        <f>7140/0.9</f>
        <v>7933.333333333333</v>
      </c>
      <c r="I39" s="44">
        <v>10</v>
      </c>
      <c r="J39" s="47">
        <f t="shared" si="0"/>
        <v>42840</v>
      </c>
      <c r="K39" s="8"/>
      <c r="L39" s="7">
        <f t="shared" si="1"/>
        <v>54</v>
      </c>
      <c r="M39">
        <v>9110</v>
      </c>
      <c r="N39" t="s">
        <v>56</v>
      </c>
      <c r="O39">
        <v>5600</v>
      </c>
      <c r="P39" t="s">
        <v>60</v>
      </c>
      <c r="Q39">
        <v>7140</v>
      </c>
      <c r="R39">
        <f>+Q39/O39</f>
        <v>1.275</v>
      </c>
    </row>
    <row r="40" spans="1:12" ht="19.5" thickBot="1">
      <c r="A40" s="7"/>
      <c r="B40" s="14"/>
      <c r="C40" s="57"/>
      <c r="D40" s="82"/>
      <c r="E40" s="83"/>
      <c r="F40" s="58"/>
      <c r="G40" s="58"/>
      <c r="H40" s="58"/>
      <c r="I40" s="59"/>
      <c r="J40" s="56"/>
      <c r="K40" s="8"/>
      <c r="L40" s="7"/>
    </row>
    <row r="41" spans="1:18" ht="14.25">
      <c r="A41" s="7"/>
      <c r="B41" s="14"/>
      <c r="C41" s="78"/>
      <c r="D41" s="66"/>
      <c r="E41" s="66"/>
      <c r="F41" s="5"/>
      <c r="G41" s="66"/>
      <c r="H41" s="66"/>
      <c r="I41" s="7"/>
      <c r="J41" s="55"/>
      <c r="K41" s="8"/>
      <c r="L41" s="7"/>
      <c r="Q41" s="54"/>
      <c r="R41" s="54"/>
    </row>
    <row r="42" spans="1:12" ht="18.75">
      <c r="A42" s="7"/>
      <c r="B42" s="14"/>
      <c r="C42" s="4"/>
      <c r="D42" s="5" t="s">
        <v>63</v>
      </c>
      <c r="E42" s="31"/>
      <c r="F42" s="5"/>
      <c r="G42" s="5"/>
      <c r="H42" s="7"/>
      <c r="I42" s="13" t="s">
        <v>2</v>
      </c>
      <c r="J42" s="30">
        <f>SUM(J22:J40)</f>
        <v>471943.44</v>
      </c>
      <c r="K42" s="8"/>
      <c r="L42" s="7"/>
    </row>
    <row r="43" spans="1:12" ht="15">
      <c r="A43" s="7"/>
      <c r="B43" s="14"/>
      <c r="C43" s="4"/>
      <c r="D43" s="5"/>
      <c r="E43" s="31" t="s">
        <v>64</v>
      </c>
      <c r="F43" s="5"/>
      <c r="G43" s="5"/>
      <c r="H43" s="5"/>
      <c r="I43" s="29"/>
      <c r="J43" s="30"/>
      <c r="K43" s="8"/>
      <c r="L43" s="7"/>
    </row>
    <row r="44" spans="1:12" ht="18.75">
      <c r="A44" s="7"/>
      <c r="B44" s="14"/>
      <c r="C44" s="4"/>
      <c r="D44" s="5"/>
      <c r="E44" s="31" t="s">
        <v>65</v>
      </c>
      <c r="F44" s="5"/>
      <c r="G44" s="66"/>
      <c r="H44" s="66"/>
      <c r="I44" s="13" t="s">
        <v>11</v>
      </c>
      <c r="J44" s="30">
        <f>+J42*19%</f>
        <v>89669.2536</v>
      </c>
      <c r="K44" s="8"/>
      <c r="L44" s="7"/>
    </row>
    <row r="45" spans="1:12" ht="18">
      <c r="A45" s="7"/>
      <c r="B45" s="14"/>
      <c r="C45" s="4"/>
      <c r="D45" s="5"/>
      <c r="E45" s="5" t="s">
        <v>66</v>
      </c>
      <c r="F45" s="5"/>
      <c r="G45" s="5"/>
      <c r="H45" s="5"/>
      <c r="I45" s="12"/>
      <c r="J45" s="21"/>
      <c r="K45" s="8"/>
      <c r="L45" s="7"/>
    </row>
    <row r="46" spans="1:12" ht="18.75">
      <c r="A46" s="7"/>
      <c r="B46" s="14"/>
      <c r="C46" s="78"/>
      <c r="D46" s="66"/>
      <c r="E46" s="66"/>
      <c r="F46" s="5"/>
      <c r="G46" s="66"/>
      <c r="H46" s="66"/>
      <c r="I46" s="13" t="s">
        <v>3</v>
      </c>
      <c r="J46" s="22">
        <f>SUM(J42:J45)</f>
        <v>561612.6936</v>
      </c>
      <c r="K46" s="8"/>
      <c r="L46" s="7"/>
    </row>
    <row r="47" spans="1:12" ht="15" thickBot="1">
      <c r="A47" s="7"/>
      <c r="B47" s="14"/>
      <c r="C47" s="9"/>
      <c r="D47" s="10"/>
      <c r="E47" s="10"/>
      <c r="F47" s="10"/>
      <c r="G47" s="10"/>
      <c r="H47" s="10"/>
      <c r="I47" s="10"/>
      <c r="J47" s="11"/>
      <c r="K47" s="8"/>
      <c r="L47" s="7"/>
    </row>
    <row r="48" spans="1:12" ht="14.25">
      <c r="A48" s="7"/>
      <c r="B48" s="14"/>
      <c r="C48" s="7"/>
      <c r="D48" s="7"/>
      <c r="E48" s="7"/>
      <c r="F48" s="7"/>
      <c r="G48" s="7"/>
      <c r="H48" s="7"/>
      <c r="I48" s="7"/>
      <c r="J48" s="7"/>
      <c r="K48" s="8"/>
      <c r="L48" s="7"/>
    </row>
    <row r="49" spans="1:12" ht="15" thickBot="1">
      <c r="A49" s="7"/>
      <c r="B49" s="9"/>
      <c r="C49" s="10"/>
      <c r="D49" s="10"/>
      <c r="E49" s="10"/>
      <c r="F49" s="10"/>
      <c r="G49" s="10"/>
      <c r="H49" s="10"/>
      <c r="I49" s="10"/>
      <c r="J49" s="10"/>
      <c r="K49" s="11"/>
      <c r="L49" s="7"/>
    </row>
  </sheetData>
  <sheetProtection/>
  <mergeCells count="39">
    <mergeCell ref="D31:E31"/>
    <mergeCell ref="D32:E32"/>
    <mergeCell ref="D33:E33"/>
    <mergeCell ref="D40:E40"/>
    <mergeCell ref="D36:E36"/>
    <mergeCell ref="D37:E37"/>
    <mergeCell ref="D38:E38"/>
    <mergeCell ref="D39:E39"/>
    <mergeCell ref="D34:E34"/>
    <mergeCell ref="C17:D17"/>
    <mergeCell ref="C46:E46"/>
    <mergeCell ref="G46:H46"/>
    <mergeCell ref="D35:E35"/>
    <mergeCell ref="C41:E41"/>
    <mergeCell ref="G41:H41"/>
    <mergeCell ref="D21:E21"/>
    <mergeCell ref="D23:E23"/>
    <mergeCell ref="D29:E29"/>
    <mergeCell ref="D30:E30"/>
    <mergeCell ref="C3:E3"/>
    <mergeCell ref="D27:E27"/>
    <mergeCell ref="D28:E28"/>
    <mergeCell ref="D24:E24"/>
    <mergeCell ref="D25:E25"/>
    <mergeCell ref="D22:E22"/>
    <mergeCell ref="C13:D13"/>
    <mergeCell ref="C14:D14"/>
    <mergeCell ref="C15:D15"/>
    <mergeCell ref="C16:D16"/>
    <mergeCell ref="I3:J3"/>
    <mergeCell ref="I4:J4"/>
    <mergeCell ref="I8:J8"/>
    <mergeCell ref="C11:E11"/>
    <mergeCell ref="C12:D12"/>
    <mergeCell ref="G44:H44"/>
    <mergeCell ref="D26:E26"/>
    <mergeCell ref="C18:D18"/>
    <mergeCell ref="C19:D19"/>
    <mergeCell ref="G19:H19"/>
  </mergeCells>
  <hyperlinks>
    <hyperlink ref="C9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2013-01-24T17:46:07Z</cp:lastPrinted>
  <dcterms:created xsi:type="dcterms:W3CDTF">2009-05-06T14:41:49Z</dcterms:created>
  <dcterms:modified xsi:type="dcterms:W3CDTF">2013-02-04T13:35:30Z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