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'Formato'!$B$1:$K$53</definedName>
  </definedNames>
  <calcPr fullCalcOnLoad="1"/>
</workbook>
</file>

<file path=xl/sharedStrings.xml><?xml version="1.0" encoding="utf-8"?>
<sst xmlns="http://schemas.openxmlformats.org/spreadsheetml/2006/main" count="73" uniqueCount="54">
  <si>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</si>
  <si>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</si>
  <si>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</si>
  <si>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</si>
  <si>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</si>
  <si>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</si>
  <si>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</si>
  <si>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</si>
  <si>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</si>
  <si>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</si>
  <si>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</si>
  <si>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</si>
  <si>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</si>
  <si>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</si>
  <si>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</si>
  <si>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</si>
  <si>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</si>
  <si>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</si>
  <si>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</si>
  <si>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</si>
  <si>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</si>
  <si>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</si>
  <si>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</si>
  <si>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</si>
  <si>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</si>
  <si>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</si>
  <si>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</si>
  <si>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</si>
  <si>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KRAH</t>
  </si>
  <si>
    <t>30 dias</t>
  </si>
  <si>
    <t>Juan Jilberto</t>
  </si>
  <si>
    <t>N°  660</t>
  </si>
  <si>
    <r>
      <t xml:space="preserve">            Fecha Emisión: </t>
    </r>
    <r>
      <rPr>
        <sz val="11"/>
        <rFont val="Arial"/>
        <family val="2"/>
      </rPr>
      <t xml:space="preserve">  21 junio  2013</t>
    </r>
  </si>
  <si>
    <t>Niple tuerca galv de 3"</t>
  </si>
  <si>
    <t>Niple tuerca galv de 2"</t>
  </si>
  <si>
    <t>Niple tuerca galv de 1"</t>
  </si>
  <si>
    <t>Niple tuerca galv de 3/4"</t>
  </si>
  <si>
    <t>Niple tuerca galv de 1/2"</t>
  </si>
  <si>
    <t>Perno galv 5/8"x31/2</t>
  </si>
  <si>
    <t>tuerca 5/8</t>
  </si>
  <si>
    <t>golilla 5/8</t>
  </si>
  <si>
    <t>tee galv 2"</t>
  </si>
  <si>
    <t>Tee Reduccion galv 6"x4"x6" NPT</t>
  </si>
  <si>
    <t>Niple tuerca galv de 6" NPT</t>
  </si>
  <si>
    <t>Niple tuerca galv de 4" NPT</t>
  </si>
  <si>
    <t>tee galv 1"</t>
  </si>
  <si>
    <t>tee galv 3/4"</t>
  </si>
  <si>
    <t>tee galv 1/2"</t>
  </si>
  <si>
    <t>Union americana galv 2"</t>
  </si>
  <si>
    <t>Union americana galv 1"</t>
  </si>
  <si>
    <t>Union americana galv 3/4"</t>
  </si>
  <si>
    <t>Union americana galv 1/2"</t>
  </si>
  <si>
    <t>ATTEX</t>
  </si>
  <si>
    <t>sistema de alimentación linea de agua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</si>
</sst>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2"/>
      <color indexed="10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2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3" fontId="20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3" fontId="18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18" fillId="0" borderId="12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3" fontId="64" fillId="0" borderId="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0" fillId="33" borderId="0" xfId="0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83" zoomScaleNormal="83" zoomScalePageLayoutView="0" workbookViewId="0" topLeftCell="A1">
      <selection activeCell="E48" sqref="E48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5" width="10.125" style="0" customWidth="1"/>
    <col min="16" max="16" width="44.125" style="44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95"/>
      <c r="D3" s="95"/>
      <c r="E3" s="95"/>
      <c r="F3" s="16"/>
      <c r="G3" s="16"/>
      <c r="H3" s="16"/>
      <c r="I3" s="88" t="s">
        <v>10</v>
      </c>
      <c r="J3" s="88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89"/>
      <c r="D4" s="89"/>
      <c r="E4" s="89"/>
      <c r="F4" s="16"/>
      <c r="G4" s="16"/>
      <c r="H4" s="16"/>
      <c r="I4" s="90" t="s">
        <v>31</v>
      </c>
      <c r="J4" s="90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91"/>
      <c r="J7" s="91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32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92"/>
      <c r="D10" s="92"/>
      <c r="E10" s="92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93" t="s">
        <v>17</v>
      </c>
      <c r="D11" s="94"/>
      <c r="E11" s="59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96" t="s">
        <v>16</v>
      </c>
      <c r="D12" s="97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6" t="s">
        <v>15</v>
      </c>
      <c r="D13" s="97"/>
      <c r="E13" s="29"/>
      <c r="F13" s="5"/>
      <c r="G13" s="5"/>
      <c r="H13" s="5"/>
      <c r="I13" s="28"/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6" t="s">
        <v>13</v>
      </c>
      <c r="D14" s="97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6" t="s">
        <v>1</v>
      </c>
      <c r="D15" s="97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96" t="s">
        <v>0</v>
      </c>
      <c r="D16" s="97"/>
      <c r="E16" s="29" t="s">
        <v>30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6" t="s">
        <v>25</v>
      </c>
      <c r="D17" s="97"/>
      <c r="E17" s="29" t="s">
        <v>29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8" t="s">
        <v>18</v>
      </c>
      <c r="D18" s="99"/>
      <c r="E18" s="41"/>
      <c r="F18" s="23"/>
      <c r="G18" s="101"/>
      <c r="H18" s="101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>
        <f>+(1-0.6)*(1-0.2)*(1-0.05)</f>
        <v>0.30400000000000005</v>
      </c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102" t="s">
        <v>7</v>
      </c>
      <c r="E20" s="103"/>
      <c r="F20" s="42" t="s">
        <v>6</v>
      </c>
      <c r="G20" s="42" t="s">
        <v>11</v>
      </c>
      <c r="H20" s="85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56">
        <v>1</v>
      </c>
      <c r="D21" s="86" t="s">
        <v>38</v>
      </c>
      <c r="E21" s="87"/>
      <c r="F21" s="71">
        <v>50</v>
      </c>
      <c r="G21" s="75" t="s">
        <v>11</v>
      </c>
      <c r="H21" s="72">
        <f>+L21*1.6</f>
        <v>526.4</v>
      </c>
      <c r="I21" s="78"/>
      <c r="J21" s="70">
        <f>+F21*H21*(1-I21/100)</f>
        <v>26320</v>
      </c>
      <c r="K21" s="8"/>
      <c r="L21" s="44">
        <v>329</v>
      </c>
      <c r="M21" s="26"/>
      <c r="N21" s="26"/>
      <c r="O21" s="26"/>
      <c r="P21" s="45"/>
      <c r="Q21" s="24"/>
      <c r="R21" s="24"/>
      <c r="S21" s="24"/>
      <c r="T21" s="24"/>
    </row>
    <row r="22" spans="1:20" ht="23.25" customHeight="1">
      <c r="A22" s="7"/>
      <c r="B22" s="14"/>
      <c r="C22" s="62">
        <v>2</v>
      </c>
      <c r="D22" s="86" t="s">
        <v>39</v>
      </c>
      <c r="E22" s="87"/>
      <c r="F22" s="64">
        <v>50</v>
      </c>
      <c r="G22" s="76" t="s">
        <v>11</v>
      </c>
      <c r="H22" s="72">
        <f>+L22*1.6</f>
        <v>132.8</v>
      </c>
      <c r="I22" s="79"/>
      <c r="J22" s="65">
        <f aca="true" t="shared" si="0" ref="J22:J39">+F22*H22*(1-I22/100)</f>
        <v>6640.000000000001</v>
      </c>
      <c r="K22" s="8"/>
      <c r="L22" s="44">
        <v>83</v>
      </c>
      <c r="M22" s="26"/>
      <c r="N22" s="26"/>
      <c r="O22" s="26"/>
      <c r="P22" s="45"/>
      <c r="Q22" s="24"/>
      <c r="R22" s="24"/>
      <c r="S22" s="24"/>
      <c r="T22" s="24"/>
    </row>
    <row r="23" spans="1:20" ht="23.25" customHeight="1">
      <c r="A23" s="7"/>
      <c r="B23" s="14"/>
      <c r="C23" s="62">
        <v>3</v>
      </c>
      <c r="D23" s="86" t="s">
        <v>40</v>
      </c>
      <c r="E23" s="87"/>
      <c r="F23" s="64">
        <v>100</v>
      </c>
      <c r="G23" s="76" t="s">
        <v>11</v>
      </c>
      <c r="H23" s="72">
        <f>+L23*1.6</f>
        <v>92.80000000000001</v>
      </c>
      <c r="I23" s="79"/>
      <c r="J23" s="65">
        <f t="shared" si="0"/>
        <v>9280.000000000002</v>
      </c>
      <c r="K23" s="8"/>
      <c r="L23" s="26">
        <v>58</v>
      </c>
      <c r="M23" s="26"/>
      <c r="N23" s="26"/>
      <c r="O23" s="26"/>
      <c r="P23" s="45"/>
      <c r="Q23" s="24"/>
      <c r="R23" s="24"/>
      <c r="S23" s="24"/>
      <c r="T23" s="24"/>
    </row>
    <row r="24" spans="1:20" ht="23.25" customHeight="1">
      <c r="A24" s="7"/>
      <c r="B24" s="14"/>
      <c r="C24" s="62">
        <v>4</v>
      </c>
      <c r="D24" s="86" t="s">
        <v>42</v>
      </c>
      <c r="E24" s="87"/>
      <c r="F24" s="64">
        <v>1</v>
      </c>
      <c r="G24" s="76" t="s">
        <v>11</v>
      </c>
      <c r="H24" s="72">
        <f>+L24*1.7</f>
        <v>66436</v>
      </c>
      <c r="I24" s="84"/>
      <c r="J24" s="65">
        <f t="shared" si="0"/>
        <v>66436</v>
      </c>
      <c r="K24" s="8"/>
      <c r="L24" s="108">
        <v>39080</v>
      </c>
      <c r="M24" s="108"/>
      <c r="N24" s="26"/>
      <c r="O24" s="26"/>
      <c r="P24" s="45"/>
      <c r="Q24" s="24"/>
      <c r="R24" s="24"/>
      <c r="S24" s="24"/>
      <c r="T24" s="24"/>
    </row>
    <row r="25" spans="1:20" ht="23.25" customHeight="1">
      <c r="A25" s="7"/>
      <c r="B25" s="14"/>
      <c r="C25" s="63">
        <v>5</v>
      </c>
      <c r="D25" s="86" t="s">
        <v>43</v>
      </c>
      <c r="E25" s="87"/>
      <c r="F25" s="64">
        <v>1</v>
      </c>
      <c r="G25" s="76" t="s">
        <v>11</v>
      </c>
      <c r="H25" s="72">
        <f aca="true" t="shared" si="1" ref="H25:H31">+L25*1.5</f>
        <v>22410</v>
      </c>
      <c r="I25" s="84"/>
      <c r="J25" s="65">
        <f t="shared" si="0"/>
        <v>22410</v>
      </c>
      <c r="K25" s="8"/>
      <c r="L25" s="108">
        <v>14940</v>
      </c>
      <c r="M25" s="108" t="s">
        <v>52</v>
      </c>
      <c r="N25" s="26"/>
      <c r="O25" s="26"/>
      <c r="P25" s="45"/>
      <c r="Q25" s="24"/>
      <c r="R25" s="24"/>
      <c r="S25" s="24"/>
      <c r="T25" s="24"/>
    </row>
    <row r="26" spans="1:20" ht="23.25" customHeight="1">
      <c r="A26" s="7"/>
      <c r="B26" s="14"/>
      <c r="C26" s="62">
        <v>6</v>
      </c>
      <c r="D26" s="86" t="s">
        <v>44</v>
      </c>
      <c r="E26" s="87"/>
      <c r="F26" s="64">
        <v>3</v>
      </c>
      <c r="G26" s="76" t="s">
        <v>11</v>
      </c>
      <c r="H26" s="72">
        <f t="shared" si="1"/>
        <v>6045</v>
      </c>
      <c r="I26" s="84"/>
      <c r="J26" s="65">
        <f t="shared" si="0"/>
        <v>18135</v>
      </c>
      <c r="K26" s="8"/>
      <c r="L26" s="108">
        <v>4030</v>
      </c>
      <c r="M26" s="108"/>
      <c r="N26" s="26"/>
      <c r="O26" s="26"/>
      <c r="P26" s="45"/>
      <c r="Q26" s="24"/>
      <c r="R26" s="24"/>
      <c r="S26" s="24"/>
      <c r="T26" s="24"/>
    </row>
    <row r="27" spans="1:20" ht="23.25" customHeight="1">
      <c r="A27" s="7"/>
      <c r="B27" s="14"/>
      <c r="C27" s="62">
        <v>7</v>
      </c>
      <c r="D27" s="86" t="s">
        <v>33</v>
      </c>
      <c r="E27" s="87"/>
      <c r="F27" s="64">
        <v>2</v>
      </c>
      <c r="G27" s="76" t="s">
        <v>11</v>
      </c>
      <c r="H27" s="72">
        <f t="shared" si="1"/>
        <v>3543.120000000001</v>
      </c>
      <c r="I27" s="79"/>
      <c r="J27" s="65">
        <f t="shared" si="0"/>
        <v>7086.240000000002</v>
      </c>
      <c r="K27" s="8"/>
      <c r="L27" s="26">
        <f aca="true" t="shared" si="2" ref="L25:L31">+M27*$L$19</f>
        <v>2362.0800000000004</v>
      </c>
      <c r="M27" s="26">
        <v>7770</v>
      </c>
      <c r="N27" s="26"/>
      <c r="O27" s="26"/>
      <c r="P27" s="45"/>
      <c r="Q27" s="24"/>
      <c r="R27" s="24"/>
      <c r="S27" s="24"/>
      <c r="T27" s="24"/>
    </row>
    <row r="28" spans="1:20" ht="23.25" customHeight="1">
      <c r="A28" s="7"/>
      <c r="B28" s="14"/>
      <c r="C28" s="62">
        <v>8</v>
      </c>
      <c r="D28" s="86" t="s">
        <v>34</v>
      </c>
      <c r="E28" s="87"/>
      <c r="F28" s="64">
        <v>10</v>
      </c>
      <c r="G28" s="76" t="s">
        <v>11</v>
      </c>
      <c r="H28" s="72">
        <f t="shared" si="1"/>
        <v>1276.8000000000002</v>
      </c>
      <c r="I28" s="79"/>
      <c r="J28" s="65">
        <f t="shared" si="0"/>
        <v>12768.000000000002</v>
      </c>
      <c r="K28" s="8"/>
      <c r="L28" s="26">
        <f t="shared" si="2"/>
        <v>851.2000000000002</v>
      </c>
      <c r="M28" s="26">
        <v>2800</v>
      </c>
      <c r="N28" s="26"/>
      <c r="O28" s="26"/>
      <c r="P28" s="45"/>
      <c r="Q28" s="24"/>
      <c r="R28" s="24"/>
      <c r="S28" s="24"/>
      <c r="T28" s="24"/>
    </row>
    <row r="29" spans="1:20" ht="23.25" customHeight="1">
      <c r="A29" s="7"/>
      <c r="B29" s="14"/>
      <c r="C29" s="63">
        <v>9</v>
      </c>
      <c r="D29" s="86" t="s">
        <v>35</v>
      </c>
      <c r="E29" s="87"/>
      <c r="F29" s="64">
        <v>10</v>
      </c>
      <c r="G29" s="76" t="s">
        <v>11</v>
      </c>
      <c r="H29" s="72">
        <f t="shared" si="1"/>
        <v>501.6</v>
      </c>
      <c r="I29" s="79"/>
      <c r="J29" s="65">
        <f t="shared" si="0"/>
        <v>5016</v>
      </c>
      <c r="K29" s="8"/>
      <c r="L29" s="26">
        <f t="shared" si="2"/>
        <v>334.40000000000003</v>
      </c>
      <c r="M29" s="26">
        <v>1100</v>
      </c>
      <c r="N29" s="26"/>
      <c r="O29" s="26"/>
      <c r="P29" s="45"/>
      <c r="Q29" s="24"/>
      <c r="R29" s="24"/>
      <c r="S29" s="24"/>
      <c r="T29" s="24"/>
    </row>
    <row r="30" spans="1:20" ht="23.25" customHeight="1">
      <c r="A30" s="7"/>
      <c r="B30" s="14"/>
      <c r="C30" s="62">
        <v>10</v>
      </c>
      <c r="D30" s="86" t="s">
        <v>36</v>
      </c>
      <c r="E30" s="87"/>
      <c r="F30" s="64">
        <v>20</v>
      </c>
      <c r="G30" s="76" t="s">
        <v>11</v>
      </c>
      <c r="H30" s="72">
        <f t="shared" si="1"/>
        <v>328.32000000000005</v>
      </c>
      <c r="I30" s="79"/>
      <c r="J30" s="65">
        <f t="shared" si="0"/>
        <v>6566.4000000000015</v>
      </c>
      <c r="K30" s="8"/>
      <c r="L30" s="26">
        <f t="shared" si="2"/>
        <v>218.88000000000002</v>
      </c>
      <c r="M30" s="26">
        <v>720</v>
      </c>
      <c r="N30" s="26"/>
      <c r="O30" s="26"/>
      <c r="P30" s="45"/>
      <c r="Q30" s="24"/>
      <c r="R30" s="24"/>
      <c r="S30" s="24"/>
      <c r="T30" s="24"/>
    </row>
    <row r="31" spans="1:20" ht="23.25" customHeight="1">
      <c r="A31" s="7"/>
      <c r="B31" s="14"/>
      <c r="C31" s="62">
        <v>11</v>
      </c>
      <c r="D31" s="86" t="s">
        <v>37</v>
      </c>
      <c r="E31" s="87"/>
      <c r="F31" s="60">
        <v>20</v>
      </c>
      <c r="G31" s="76" t="s">
        <v>11</v>
      </c>
      <c r="H31" s="72">
        <f t="shared" si="1"/>
        <v>238.03200000000004</v>
      </c>
      <c r="I31" s="79"/>
      <c r="J31" s="65">
        <f t="shared" si="0"/>
        <v>4760.640000000001</v>
      </c>
      <c r="K31" s="8"/>
      <c r="L31" s="26">
        <f t="shared" si="2"/>
        <v>158.68800000000002</v>
      </c>
      <c r="M31" s="26">
        <v>522</v>
      </c>
      <c r="N31" s="26"/>
      <c r="O31" s="26"/>
      <c r="P31" s="45"/>
      <c r="Q31" s="24"/>
      <c r="R31" s="24"/>
      <c r="S31" s="24"/>
      <c r="T31" s="24"/>
    </row>
    <row r="32" spans="1:20" ht="23.25" customHeight="1">
      <c r="A32" s="7"/>
      <c r="B32" s="14"/>
      <c r="C32" s="63">
        <v>12</v>
      </c>
      <c r="D32" s="86" t="s">
        <v>41</v>
      </c>
      <c r="E32" s="87"/>
      <c r="F32" s="60">
        <v>10</v>
      </c>
      <c r="G32" s="76" t="s">
        <v>11</v>
      </c>
      <c r="H32" s="72">
        <v>2270</v>
      </c>
      <c r="I32" s="79"/>
      <c r="J32" s="65">
        <f t="shared" si="0"/>
        <v>22700</v>
      </c>
      <c r="K32" s="8"/>
      <c r="L32" s="44"/>
      <c r="M32" s="26"/>
      <c r="N32" s="26"/>
      <c r="O32" s="26"/>
      <c r="P32" s="45"/>
      <c r="Q32" s="24"/>
      <c r="R32" s="24"/>
      <c r="S32" s="24"/>
      <c r="T32" s="24"/>
    </row>
    <row r="33" spans="1:20" ht="23.25" customHeight="1">
      <c r="A33" s="7"/>
      <c r="B33" s="14"/>
      <c r="C33" s="62">
        <v>13</v>
      </c>
      <c r="D33" s="86" t="s">
        <v>45</v>
      </c>
      <c r="E33" s="87"/>
      <c r="F33" s="60">
        <v>15</v>
      </c>
      <c r="G33" s="76" t="s">
        <v>11</v>
      </c>
      <c r="H33" s="72">
        <v>803</v>
      </c>
      <c r="I33" s="79"/>
      <c r="J33" s="65">
        <f t="shared" si="0"/>
        <v>12045</v>
      </c>
      <c r="K33" s="8"/>
      <c r="L33" s="44"/>
      <c r="M33" s="26"/>
      <c r="N33" s="26"/>
      <c r="O33" s="26"/>
      <c r="P33" s="45"/>
      <c r="Q33" s="24"/>
      <c r="R33" s="24"/>
      <c r="S33" s="24"/>
      <c r="T33" s="24"/>
    </row>
    <row r="34" spans="1:20" ht="23.25" customHeight="1">
      <c r="A34" s="7"/>
      <c r="B34" s="14"/>
      <c r="C34" s="62">
        <v>14</v>
      </c>
      <c r="D34" s="86" t="s">
        <v>46</v>
      </c>
      <c r="E34" s="87"/>
      <c r="F34" s="60">
        <v>15</v>
      </c>
      <c r="G34" s="76" t="s">
        <v>11</v>
      </c>
      <c r="H34" s="72">
        <v>513</v>
      </c>
      <c r="I34" s="79"/>
      <c r="J34" s="65">
        <f t="shared" si="0"/>
        <v>7695</v>
      </c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63">
        <v>15</v>
      </c>
      <c r="D35" s="86" t="s">
        <v>47</v>
      </c>
      <c r="E35" s="87"/>
      <c r="F35" s="60">
        <v>20</v>
      </c>
      <c r="G35" s="76" t="s">
        <v>11</v>
      </c>
      <c r="H35" s="72">
        <v>350</v>
      </c>
      <c r="I35" s="79"/>
      <c r="J35" s="66">
        <f t="shared" si="0"/>
        <v>7000</v>
      </c>
      <c r="K35" s="8"/>
      <c r="L35" s="44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62">
        <v>16</v>
      </c>
      <c r="D36" s="86" t="s">
        <v>48</v>
      </c>
      <c r="E36" s="87"/>
      <c r="F36" s="60">
        <v>10</v>
      </c>
      <c r="G36" s="76" t="s">
        <v>11</v>
      </c>
      <c r="H36" s="72">
        <v>9400</v>
      </c>
      <c r="I36" s="79"/>
      <c r="J36" s="66">
        <f t="shared" si="0"/>
        <v>94000</v>
      </c>
      <c r="K36" s="8"/>
      <c r="L36" s="44"/>
      <c r="M36" s="26"/>
      <c r="N36" s="26"/>
      <c r="O36" s="26"/>
      <c r="P36" s="45"/>
      <c r="Q36" s="24"/>
      <c r="R36" s="24"/>
      <c r="S36" s="24"/>
      <c r="T36" s="24"/>
    </row>
    <row r="37" spans="1:20" ht="23.25" customHeight="1">
      <c r="A37" s="7"/>
      <c r="B37" s="14"/>
      <c r="C37" s="63">
        <v>17</v>
      </c>
      <c r="D37" s="86" t="s">
        <v>49</v>
      </c>
      <c r="E37" s="87"/>
      <c r="F37" s="60">
        <v>10</v>
      </c>
      <c r="G37" s="76" t="s">
        <v>11</v>
      </c>
      <c r="H37" s="72">
        <v>3389</v>
      </c>
      <c r="I37" s="79"/>
      <c r="J37" s="66">
        <f t="shared" si="0"/>
        <v>33890</v>
      </c>
      <c r="K37" s="8"/>
      <c r="L37" s="44"/>
      <c r="M37" s="26"/>
      <c r="N37" s="26"/>
      <c r="O37" s="26"/>
      <c r="P37" s="45"/>
      <c r="Q37" s="24"/>
      <c r="R37" s="24"/>
      <c r="S37" s="24"/>
      <c r="T37" s="24"/>
    </row>
    <row r="38" spans="1:20" ht="23.25" customHeight="1">
      <c r="A38" s="7"/>
      <c r="B38" s="14"/>
      <c r="C38" s="62">
        <v>18</v>
      </c>
      <c r="D38" s="86" t="s">
        <v>50</v>
      </c>
      <c r="E38" s="87"/>
      <c r="F38" s="60">
        <v>10</v>
      </c>
      <c r="G38" s="76" t="s">
        <v>11</v>
      </c>
      <c r="H38" s="72">
        <v>2996</v>
      </c>
      <c r="I38" s="79"/>
      <c r="J38" s="66">
        <f t="shared" si="0"/>
        <v>29960</v>
      </c>
      <c r="K38" s="8"/>
      <c r="L38" s="44"/>
      <c r="M38" s="26"/>
      <c r="N38" s="26"/>
      <c r="O38" s="26"/>
      <c r="P38" s="45"/>
      <c r="Q38" s="24"/>
      <c r="R38" s="24"/>
      <c r="S38" s="24"/>
      <c r="T38" s="24"/>
    </row>
    <row r="39" spans="1:20" ht="23.25" customHeight="1">
      <c r="A39" s="7"/>
      <c r="B39" s="14"/>
      <c r="C39" s="62">
        <v>19</v>
      </c>
      <c r="D39" s="86" t="s">
        <v>51</v>
      </c>
      <c r="E39" s="87"/>
      <c r="F39" s="60">
        <v>10</v>
      </c>
      <c r="G39" s="76" t="s">
        <v>11</v>
      </c>
      <c r="H39" s="72">
        <v>2210</v>
      </c>
      <c r="I39" s="79"/>
      <c r="J39" s="66">
        <f t="shared" si="0"/>
        <v>22100</v>
      </c>
      <c r="K39" s="8"/>
      <c r="L39" s="44"/>
      <c r="M39" s="26"/>
      <c r="N39" s="26"/>
      <c r="O39" s="26"/>
      <c r="P39" s="45"/>
      <c r="Q39" s="24"/>
      <c r="R39" s="24"/>
      <c r="S39" s="24"/>
      <c r="T39" s="24"/>
    </row>
    <row r="40" spans="1:20" ht="23.25" customHeight="1">
      <c r="A40" s="7"/>
      <c r="B40" s="14"/>
      <c r="C40" s="57"/>
      <c r="D40" s="86"/>
      <c r="E40" s="87"/>
      <c r="F40" s="60"/>
      <c r="G40" s="77"/>
      <c r="H40" s="72"/>
      <c r="I40" s="79"/>
      <c r="J40" s="66"/>
      <c r="K40" s="8"/>
      <c r="L40" s="44"/>
      <c r="M40" s="26"/>
      <c r="N40" s="26"/>
      <c r="O40" s="26"/>
      <c r="P40" s="45"/>
      <c r="Q40" s="24"/>
      <c r="R40" s="24"/>
      <c r="S40" s="24"/>
      <c r="T40" s="24"/>
    </row>
    <row r="41" spans="1:20" ht="23.25" customHeight="1">
      <c r="A41" s="7"/>
      <c r="B41" s="14"/>
      <c r="C41" s="57"/>
      <c r="D41" s="82"/>
      <c r="E41" s="83"/>
      <c r="F41" s="60"/>
      <c r="G41" s="77"/>
      <c r="H41" s="72"/>
      <c r="I41" s="79"/>
      <c r="J41" s="66"/>
      <c r="K41" s="8"/>
      <c r="L41" s="44"/>
      <c r="M41" s="26"/>
      <c r="N41" s="26"/>
      <c r="O41" s="26"/>
      <c r="P41" s="45"/>
      <c r="Q41" s="24"/>
      <c r="R41" s="24"/>
      <c r="S41" s="24"/>
      <c r="T41" s="24"/>
    </row>
    <row r="42" spans="1:20" ht="23.25" customHeight="1">
      <c r="A42" s="7"/>
      <c r="B42" s="14"/>
      <c r="C42" s="48"/>
      <c r="D42" s="86"/>
      <c r="E42" s="87"/>
      <c r="F42" s="60"/>
      <c r="G42" s="48"/>
      <c r="H42" s="73"/>
      <c r="I42" s="80"/>
      <c r="J42" s="67"/>
      <c r="K42" s="8"/>
      <c r="L42" s="26"/>
      <c r="M42" s="26"/>
      <c r="N42" s="26"/>
      <c r="O42" s="26"/>
      <c r="P42" s="45"/>
      <c r="Q42" s="24"/>
      <c r="R42" s="24"/>
      <c r="S42" s="24"/>
      <c r="T42" s="24"/>
    </row>
    <row r="43" spans="1:20" ht="23.25" customHeight="1">
      <c r="A43" s="7"/>
      <c r="B43" s="14"/>
      <c r="C43" s="48"/>
      <c r="D43" s="86"/>
      <c r="E43" s="87"/>
      <c r="F43" s="60"/>
      <c r="G43" s="48"/>
      <c r="H43" s="73"/>
      <c r="I43" s="80"/>
      <c r="J43" s="68"/>
      <c r="K43" s="8"/>
      <c r="L43" s="47"/>
      <c r="M43" s="26"/>
      <c r="N43" s="26"/>
      <c r="O43" s="26"/>
      <c r="P43" s="45"/>
      <c r="Q43" s="24"/>
      <c r="R43" s="24"/>
      <c r="S43" s="24"/>
      <c r="T43" s="24"/>
    </row>
    <row r="44" spans="1:20" ht="23.25" customHeight="1" thickBot="1">
      <c r="A44" s="7"/>
      <c r="B44" s="14"/>
      <c r="C44" s="49"/>
      <c r="D44" s="106"/>
      <c r="E44" s="107"/>
      <c r="F44" s="61"/>
      <c r="G44" s="49"/>
      <c r="H44" s="74"/>
      <c r="I44" s="81"/>
      <c r="J44" s="69"/>
      <c r="K44" s="8"/>
      <c r="L44" s="26"/>
      <c r="M44" s="26"/>
      <c r="N44" s="26"/>
      <c r="O44" s="26"/>
      <c r="P44" s="45"/>
      <c r="Q44" s="24"/>
      <c r="R44" s="24"/>
      <c r="S44" s="24"/>
      <c r="T44" s="24"/>
    </row>
    <row r="45" spans="1:20" ht="14.25">
      <c r="A45" s="7"/>
      <c r="B45" s="14"/>
      <c r="C45" s="104"/>
      <c r="D45" s="92"/>
      <c r="E45" s="92"/>
      <c r="F45" s="3"/>
      <c r="G45" s="105"/>
      <c r="H45" s="92"/>
      <c r="I45" s="6"/>
      <c r="J45" s="58"/>
      <c r="K45" s="8"/>
      <c r="L45" s="26"/>
      <c r="M45" s="26"/>
      <c r="N45" s="26"/>
      <c r="O45" s="26"/>
      <c r="P45" s="45"/>
      <c r="Q45" s="24"/>
      <c r="R45" s="24"/>
      <c r="S45" s="24"/>
      <c r="T45" s="24"/>
    </row>
    <row r="46" spans="1:20" ht="18.75">
      <c r="A46" s="7"/>
      <c r="B46" s="14"/>
      <c r="C46" s="4"/>
      <c r="D46" s="55" t="s">
        <v>27</v>
      </c>
      <c r="E46" s="18"/>
      <c r="F46" s="18"/>
      <c r="G46" s="5"/>
      <c r="H46" s="7"/>
      <c r="I46" s="13" t="s">
        <v>2</v>
      </c>
      <c r="J46" s="31">
        <f>SUM(J21:J44)</f>
        <v>414808.28</v>
      </c>
      <c r="K46" s="8"/>
      <c r="L46" s="26"/>
      <c r="M46" s="26"/>
      <c r="N46" s="24"/>
      <c r="O46" s="26"/>
      <c r="P46" s="45"/>
      <c r="Q46" s="24"/>
      <c r="R46" s="24"/>
      <c r="S46" s="24"/>
      <c r="T46" s="24"/>
    </row>
    <row r="47" spans="1:20" ht="15">
      <c r="A47" s="7"/>
      <c r="B47" s="14"/>
      <c r="C47" s="4"/>
      <c r="D47" s="5"/>
      <c r="E47" s="18" t="s">
        <v>53</v>
      </c>
      <c r="F47" s="18"/>
      <c r="G47" s="5"/>
      <c r="H47" s="5"/>
      <c r="I47" s="30"/>
      <c r="J47" s="31"/>
      <c r="K47" s="8"/>
      <c r="L47" s="26"/>
      <c r="M47" s="26"/>
      <c r="N47" s="24"/>
      <c r="O47" s="26"/>
      <c r="P47" s="45"/>
      <c r="Q47" s="24"/>
      <c r="R47" s="24"/>
      <c r="S47" s="24"/>
      <c r="T47" s="24"/>
    </row>
    <row r="48" spans="1:20" ht="18.75">
      <c r="A48" s="7"/>
      <c r="B48" s="14"/>
      <c r="C48" s="4"/>
      <c r="D48" s="5"/>
      <c r="E48" s="5"/>
      <c r="F48" s="5"/>
      <c r="G48" s="92"/>
      <c r="H48" s="92"/>
      <c r="I48" s="13" t="s">
        <v>12</v>
      </c>
      <c r="J48" s="31">
        <f>+J46*19%</f>
        <v>78813.57320000001</v>
      </c>
      <c r="K48" s="8"/>
      <c r="L48" s="26"/>
      <c r="M48" s="26"/>
      <c r="N48" s="24"/>
      <c r="O48" s="26"/>
      <c r="P48" s="45"/>
      <c r="Q48" s="24"/>
      <c r="R48" s="24"/>
      <c r="S48" s="24"/>
      <c r="T48" s="24"/>
    </row>
    <row r="49" spans="1:20" ht="18">
      <c r="A49" s="7"/>
      <c r="B49" s="14"/>
      <c r="C49" s="4"/>
      <c r="D49" s="5"/>
      <c r="E49" s="5"/>
      <c r="F49" s="5"/>
      <c r="G49" s="5"/>
      <c r="H49" s="5"/>
      <c r="I49" s="12"/>
      <c r="J49" s="21"/>
      <c r="K49" s="8"/>
      <c r="L49" s="26"/>
      <c r="M49" s="26"/>
      <c r="N49" s="24"/>
      <c r="O49" s="26"/>
      <c r="P49" s="45"/>
      <c r="Q49" s="24"/>
      <c r="R49" s="24"/>
      <c r="S49" s="24"/>
      <c r="T49" s="24"/>
    </row>
    <row r="50" spans="1:20" ht="18.75">
      <c r="A50" s="7"/>
      <c r="B50" s="14"/>
      <c r="C50" s="100"/>
      <c r="D50" s="92"/>
      <c r="E50" s="92"/>
      <c r="F50" s="5"/>
      <c r="G50" s="92"/>
      <c r="H50" s="92"/>
      <c r="I50" s="52" t="s">
        <v>3</v>
      </c>
      <c r="J50" s="22">
        <f>SUM(J46:J49)</f>
        <v>493621.8532</v>
      </c>
      <c r="K50" s="8"/>
      <c r="L50" s="26"/>
      <c r="M50" s="26"/>
      <c r="N50" s="24"/>
      <c r="O50" s="26"/>
      <c r="P50" s="45"/>
      <c r="Q50" s="24"/>
      <c r="R50" s="24"/>
      <c r="S50" s="24"/>
      <c r="T50" s="24"/>
    </row>
    <row r="51" spans="1:20" ht="15" thickBot="1">
      <c r="A51" s="7"/>
      <c r="B51" s="14"/>
      <c r="C51" s="9"/>
      <c r="D51" s="10"/>
      <c r="E51" s="10"/>
      <c r="F51" s="10"/>
      <c r="G51" s="10"/>
      <c r="H51" s="10"/>
      <c r="I51" s="10"/>
      <c r="J51" s="11"/>
      <c r="K51" s="8"/>
      <c r="L51" s="26"/>
      <c r="M51" s="26"/>
      <c r="N51" s="24"/>
      <c r="O51" s="26"/>
      <c r="P51" s="45"/>
      <c r="Q51" s="24"/>
      <c r="R51" s="24"/>
      <c r="S51" s="24"/>
      <c r="T51" s="24"/>
    </row>
    <row r="52" spans="1:15" ht="14.25">
      <c r="A52" s="7"/>
      <c r="B52" s="14"/>
      <c r="C52" s="7"/>
      <c r="D52" s="7"/>
      <c r="E52" s="7"/>
      <c r="F52" s="7"/>
      <c r="G52" s="7"/>
      <c r="H52" s="7"/>
      <c r="I52" s="7"/>
      <c r="J52" s="7"/>
      <c r="K52" s="8"/>
      <c r="L52" s="7"/>
      <c r="M52" s="7"/>
      <c r="O52" s="7"/>
    </row>
    <row r="53" spans="1:15" ht="15" thickBot="1">
      <c r="A53" s="7"/>
      <c r="B53" s="9"/>
      <c r="C53" s="10"/>
      <c r="D53" s="10"/>
      <c r="E53" s="10"/>
      <c r="F53" s="10"/>
      <c r="G53" s="10"/>
      <c r="H53" s="10"/>
      <c r="I53" s="10"/>
      <c r="J53" s="10"/>
      <c r="K53" s="11"/>
      <c r="L53" s="7"/>
      <c r="M53" s="7"/>
      <c r="O53" s="7"/>
    </row>
    <row r="58" spans="12:14" ht="14.25">
      <c r="L58" s="26"/>
      <c r="N58" s="44"/>
    </row>
    <row r="59" spans="12:14" ht="14.25">
      <c r="L59" s="26"/>
      <c r="N59" s="44"/>
    </row>
    <row r="60" spans="12:14" ht="14.25">
      <c r="L60" s="26"/>
      <c r="N60" s="44"/>
    </row>
  </sheetData>
  <sheetProtection/>
  <mergeCells count="44">
    <mergeCell ref="D26:E26"/>
    <mergeCell ref="C45:E45"/>
    <mergeCell ref="G45:H45"/>
    <mergeCell ref="G48:H48"/>
    <mergeCell ref="D28:E28"/>
    <mergeCell ref="D42:E42"/>
    <mergeCell ref="D43:E43"/>
    <mergeCell ref="D44:E44"/>
    <mergeCell ref="D29:E29"/>
    <mergeCell ref="D30:E30"/>
    <mergeCell ref="C50:E50"/>
    <mergeCell ref="G18:H18"/>
    <mergeCell ref="D20:E20"/>
    <mergeCell ref="D22:E22"/>
    <mergeCell ref="D23:E23"/>
    <mergeCell ref="D24:E24"/>
    <mergeCell ref="D27:E27"/>
    <mergeCell ref="D21:E21"/>
    <mergeCell ref="G50:H50"/>
    <mergeCell ref="D25:E25"/>
    <mergeCell ref="C17:D17"/>
    <mergeCell ref="C18:D18"/>
    <mergeCell ref="C12:D12"/>
    <mergeCell ref="C13:D13"/>
    <mergeCell ref="C14:D14"/>
    <mergeCell ref="C15:D15"/>
    <mergeCell ref="C16:D16"/>
    <mergeCell ref="I3:J3"/>
    <mergeCell ref="C4:E4"/>
    <mergeCell ref="I4:J4"/>
    <mergeCell ref="I7:J7"/>
    <mergeCell ref="C10:E10"/>
    <mergeCell ref="C11:D11"/>
    <mergeCell ref="C3:E3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36:E36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2013-06-21T19:58:08Z</cp:lastPrinted>
  <dcterms:created xsi:type="dcterms:W3CDTF">2009-05-06T14:41:49Z</dcterms:created>
  <dcterms:modified xsi:type="dcterms:W3CDTF">2013-06-21T20:01:05Z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