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<sst xmlns="http://schemas.openxmlformats.org/spreadsheetml/2006/main" count="64" uniqueCount="57">
  <si>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</si>
  <si>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</si>
  <si>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</si>
  <si>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</si>
  <si>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</si>
  <si>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</si>
  <si>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</si>
  <si>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</si>
  <si>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</si>
  <si>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</si>
  <si>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</si>
  <si>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</si>
  <si>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</si>
  <si>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</si>
  <si>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</si>
  <si>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</si>
  <si>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</si>
  <si>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</si>
  <si>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</si>
  <si>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</si>
  <si>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</si>
  <si>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</si>
  <si>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</si>
  <si>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</si>
  <si>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</si>
  <si>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</si>
  <si>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</si>
  <si>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</si>
  <si>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77.497.650-7</t>
  </si>
  <si>
    <t>Manuel Antonio Matta N° 1771</t>
  </si>
  <si>
    <t>CIUDAD:</t>
  </si>
  <si>
    <t xml:space="preserve">    COMUNA     :  </t>
  </si>
  <si>
    <t>Quilicura</t>
  </si>
  <si>
    <t>Fabricación de Productos Quimicos</t>
  </si>
  <si>
    <t>ARTECOLA</t>
  </si>
  <si>
    <t>Cristobal Ramos</t>
  </si>
  <si>
    <t>cristobal.ramos@artecola.cl</t>
  </si>
  <si>
    <t>OBSERVACIONES:  Entrega inmediata</t>
  </si>
  <si>
    <t xml:space="preserve">             FONO: 25556319</t>
  </si>
  <si>
    <t>N°  543</t>
  </si>
  <si>
    <r>
      <t xml:space="preserve">            Fecha Emisión: </t>
    </r>
    <r>
      <rPr>
        <sz val="9"/>
        <rFont val="Arial Black"/>
        <family val="2"/>
      </rPr>
      <t xml:space="preserve">   7 Mayo 2013</t>
    </r>
  </si>
  <si>
    <t>Llaves angulares o fluxómetros para urinarios</t>
  </si>
  <si>
    <t>pack de gomas llaves gr 1/2</t>
  </si>
  <si>
    <t>global</t>
  </si>
  <si>
    <t>flexible de 1/2 HI x 1/2 HI x 30 cm.</t>
  </si>
  <si>
    <t xml:space="preserve"> </t>
  </si>
  <si>
    <t>Sifones de urinarios cromados</t>
  </si>
  <si>
    <t>Sifon  lavamanos</t>
  </si>
  <si>
    <t>válvula de llenado y flapper de un WC(Set completo)</t>
  </si>
  <si>
    <t>llave mono mando de un  lavamanos</t>
  </si>
  <si>
    <t>MAIPO</t>
  </si>
  <si>
    <t>NIBSA</t>
  </si>
  <si>
    <t>Nibsa S.A. Juan Griego 4429 - San Joaquin - Santiago - Chile - Tel: (56-2) 2 489-8000 - 2 489-8100 - Fax: (56-2) 2 489-8101</t>
  </si>
  <si>
    <t>Nibsa
 Juego urinario con Llave Angular</t>
  </si>
  <si>
    <t>Items 1a                                       item 1b</t>
  </si>
  <si>
    <t>1a</t>
  </si>
  <si>
    <t>1b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</si>
</sst>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sz val="8"/>
      <color rgb="FF00267F"/>
      <name val="Arial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9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3" fontId="2" fillId="0" borderId="18" xfId="0" applyNumberFormat="1" applyFont="1" applyBorder="1" applyAlignment="1">
      <alignment horizontal="center"/>
    </xf>
    <xf numFmtId="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7" fillId="0" borderId="0" xfId="45" applyBorder="1" applyAlignment="1" applyProtection="1">
      <alignment horizontal="left"/>
      <protection/>
    </xf>
    <xf numFmtId="3" fontId="15" fillId="0" borderId="12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31</xdr:row>
      <xdr:rowOff>0</xdr:rowOff>
    </xdr:from>
    <xdr:to>
      <xdr:col>4</xdr:col>
      <xdr:colOff>733425</xdr:colOff>
      <xdr:row>37</xdr:row>
      <xdr:rowOff>95250</xdr:rowOff>
    </xdr:to>
    <xdr:pic>
      <xdr:nvPicPr>
        <xdr:cNvPr id="2" name="Picture 127"/>
        <xdr:cNvPicPr preferRelativeResize="1">
          <a:picLocks noChangeAspect="1"/>
        </xdr:cNvPicPr>
      </xdr:nvPicPr>
      <xdr:blipFill>
        <a:blip r:embed="rId2"/>
        <a:srcRect l="53984" t="57624" r="33749" b="22375"/>
        <a:stretch>
          <a:fillRect/>
        </a:stretch>
      </xdr:blipFill>
      <xdr:spPr>
        <a:xfrm>
          <a:off x="1190625" y="6762750"/>
          <a:ext cx="14954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971550</xdr:colOff>
      <xdr:row>31</xdr:row>
      <xdr:rowOff>0</xdr:rowOff>
    </xdr:from>
    <xdr:to>
      <xdr:col>4</xdr:col>
      <xdr:colOff>2019300</xdr:colOff>
      <xdr:row>37</xdr:row>
      <xdr:rowOff>123825</xdr:rowOff>
    </xdr:to>
    <xdr:pic>
      <xdr:nvPicPr>
        <xdr:cNvPr id="3" name="Picture 130"/>
        <xdr:cNvPicPr preferRelativeResize="1">
          <a:picLocks noChangeAspect="1"/>
        </xdr:cNvPicPr>
      </xdr:nvPicPr>
      <xdr:blipFill>
        <a:blip r:embed="rId3"/>
        <a:srcRect l="16874" t="22375" r="66874" b="38999"/>
        <a:stretch>
          <a:fillRect/>
        </a:stretch>
      </xdr:blipFill>
      <xdr:spPr>
        <a:xfrm>
          <a:off x="2924175" y="6762750"/>
          <a:ext cx="1047750" cy="1552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cristobal.ramos@artecol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PageLayoutView="0" workbookViewId="0" topLeftCell="A13">
      <selection activeCell="F36" sqref="F36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57" customWidth="1"/>
  </cols>
  <sheetData>
    <row r="1" spans="1:11" ht="15.75" customHeight="1" thickBot="1">
      <c r="A1" s="7"/>
      <c r="B1" s="1"/>
      <c r="C1" s="6"/>
      <c r="D1" s="6"/>
      <c r="E1" s="61" t="s">
        <v>24</v>
      </c>
      <c r="F1" s="62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9" t="s">
        <v>25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9" t="s">
        <v>26</v>
      </c>
      <c r="F3" s="17"/>
      <c r="G3" s="17"/>
      <c r="H3" s="17"/>
      <c r="I3" s="72" t="s">
        <v>8</v>
      </c>
      <c r="J3" s="72"/>
      <c r="K3" s="8"/>
      <c r="N3" s="25"/>
    </row>
    <row r="4" spans="1:14" ht="15.75" customHeight="1">
      <c r="A4" s="7"/>
      <c r="B4" s="15"/>
      <c r="C4" s="6"/>
      <c r="D4" s="6"/>
      <c r="E4" s="60" t="s">
        <v>27</v>
      </c>
      <c r="F4" s="38"/>
      <c r="G4" s="17"/>
      <c r="H4" s="17"/>
      <c r="I4" s="82"/>
      <c r="J4" s="82"/>
      <c r="K4" s="8"/>
      <c r="N4" s="25"/>
    </row>
    <row r="5" spans="1:11" ht="20.25" customHeight="1">
      <c r="A5" s="7"/>
      <c r="B5" s="15"/>
      <c r="C5" s="17"/>
      <c r="D5" s="17"/>
      <c r="E5" s="59" t="s">
        <v>38</v>
      </c>
      <c r="F5" s="17"/>
      <c r="G5" s="7"/>
      <c r="H5" s="17"/>
      <c r="I5" s="82" t="s">
        <v>39</v>
      </c>
      <c r="J5" s="82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40</v>
      </c>
      <c r="I7" s="31"/>
      <c r="J7" s="7"/>
      <c r="K7" s="8"/>
    </row>
    <row r="8" spans="1:11" ht="25.5" customHeight="1" thickBot="1">
      <c r="A8" s="7"/>
      <c r="B8" s="15"/>
      <c r="C8" s="73"/>
      <c r="D8" s="73"/>
      <c r="E8" s="73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74" t="s">
        <v>14</v>
      </c>
      <c r="D9" s="75"/>
      <c r="E9" s="32" t="s">
        <v>34</v>
      </c>
      <c r="F9" s="3"/>
      <c r="G9" s="3"/>
      <c r="H9" s="3"/>
      <c r="I9" s="58" t="s">
        <v>16</v>
      </c>
      <c r="J9" s="33"/>
      <c r="K9" s="8"/>
    </row>
    <row r="10" spans="1:11" ht="15">
      <c r="A10" s="7"/>
      <c r="B10" s="15"/>
      <c r="C10" s="76" t="s">
        <v>13</v>
      </c>
      <c r="D10" s="77"/>
      <c r="E10" s="28" t="s">
        <v>28</v>
      </c>
      <c r="F10" s="5"/>
      <c r="G10" s="5"/>
      <c r="H10" s="5"/>
      <c r="I10" s="27"/>
      <c r="J10" s="34"/>
      <c r="K10" s="8"/>
    </row>
    <row r="11" spans="1:11" ht="14.25" customHeight="1">
      <c r="A11" s="7"/>
      <c r="B11" s="15"/>
      <c r="C11" s="76" t="s">
        <v>12</v>
      </c>
      <c r="D11" s="77"/>
      <c r="E11" s="28" t="s">
        <v>33</v>
      </c>
      <c r="F11" s="5"/>
      <c r="G11" s="5"/>
      <c r="H11" s="5"/>
      <c r="I11" s="19" t="s">
        <v>20</v>
      </c>
      <c r="J11" s="34"/>
      <c r="K11" s="8"/>
    </row>
    <row r="12" spans="1:11" ht="14.25" customHeight="1">
      <c r="A12" s="7"/>
      <c r="B12" s="15"/>
      <c r="C12" s="76" t="s">
        <v>11</v>
      </c>
      <c r="D12" s="77"/>
      <c r="E12" s="28" t="s">
        <v>29</v>
      </c>
      <c r="F12" s="5"/>
      <c r="G12" s="5"/>
      <c r="H12" s="5"/>
      <c r="I12" s="27" t="s">
        <v>21</v>
      </c>
      <c r="J12" s="34"/>
      <c r="K12" s="8"/>
    </row>
    <row r="13" spans="1:11" ht="14.25" customHeight="1">
      <c r="A13" s="7"/>
      <c r="B13" s="15"/>
      <c r="C13" s="85" t="s">
        <v>31</v>
      </c>
      <c r="D13" s="86"/>
      <c r="E13" s="28" t="s">
        <v>32</v>
      </c>
      <c r="F13" s="5" t="s">
        <v>30</v>
      </c>
      <c r="G13" s="42" t="s">
        <v>7</v>
      </c>
      <c r="H13" s="7"/>
      <c r="I13" s="19" t="s">
        <v>22</v>
      </c>
      <c r="J13" s="34"/>
      <c r="K13" s="8"/>
    </row>
    <row r="14" spans="1:11" ht="15">
      <c r="A14" s="7"/>
      <c r="B14" s="15"/>
      <c r="C14" s="85" t="s">
        <v>18</v>
      </c>
      <c r="D14" s="86"/>
      <c r="E14" s="28"/>
      <c r="F14" s="5"/>
      <c r="G14" s="5"/>
      <c r="H14" s="5"/>
      <c r="I14" s="19"/>
      <c r="J14" s="8"/>
      <c r="K14" s="8"/>
    </row>
    <row r="15" spans="1:11" ht="16.5">
      <c r="A15" s="7"/>
      <c r="B15" s="15"/>
      <c r="C15" s="85" t="s">
        <v>19</v>
      </c>
      <c r="D15" s="86"/>
      <c r="E15" s="68" t="s">
        <v>36</v>
      </c>
      <c r="F15" s="5"/>
      <c r="G15" s="5"/>
      <c r="H15" s="5"/>
      <c r="I15" s="19" t="s">
        <v>23</v>
      </c>
      <c r="J15" s="34"/>
      <c r="K15" s="8"/>
    </row>
    <row r="16" spans="1:11" ht="15.75" thickBot="1">
      <c r="A16" s="7"/>
      <c r="B16" s="15"/>
      <c r="C16" s="87" t="s">
        <v>17</v>
      </c>
      <c r="D16" s="88"/>
      <c r="E16" s="39" t="s">
        <v>35</v>
      </c>
      <c r="F16" s="24"/>
      <c r="G16" s="81"/>
      <c r="H16" s="81"/>
      <c r="I16" s="35"/>
      <c r="J16" s="36"/>
      <c r="K16" s="8"/>
    </row>
    <row r="17" spans="1:11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</row>
    <row r="18" spans="1:12" ht="15.75" thickBot="1">
      <c r="A18" s="37"/>
      <c r="B18" s="20"/>
      <c r="C18" s="40" t="s">
        <v>15</v>
      </c>
      <c r="D18" s="90" t="s">
        <v>5</v>
      </c>
      <c r="E18" s="91"/>
      <c r="F18" s="40" t="s">
        <v>4</v>
      </c>
      <c r="G18" s="40" t="s">
        <v>9</v>
      </c>
      <c r="H18" s="40" t="s">
        <v>3</v>
      </c>
      <c r="I18" s="41" t="s">
        <v>2</v>
      </c>
      <c r="J18" s="26" t="s">
        <v>6</v>
      </c>
      <c r="K18" s="21"/>
      <c r="L18" t="s">
        <v>50</v>
      </c>
    </row>
    <row r="19" spans="1:15" ht="18.75">
      <c r="A19" s="7"/>
      <c r="B19" s="15"/>
      <c r="C19" s="65" t="s">
        <v>55</v>
      </c>
      <c r="D19" s="92" t="s">
        <v>41</v>
      </c>
      <c r="E19" s="93"/>
      <c r="F19" s="66">
        <v>2</v>
      </c>
      <c r="G19" s="65" t="s">
        <v>9</v>
      </c>
      <c r="H19" s="63">
        <f>+M19*1.4</f>
        <v>226240</v>
      </c>
      <c r="I19" s="69"/>
      <c r="J19" s="46">
        <f aca="true" t="shared" si="0" ref="J19:J26">+F19*H19*(1-I19/100)</f>
        <v>452480</v>
      </c>
      <c r="K19" s="8"/>
      <c r="M19">
        <v>161600</v>
      </c>
      <c r="N19" t="s">
        <v>51</v>
      </c>
      <c r="O19" s="71" t="s">
        <v>52</v>
      </c>
    </row>
    <row r="20" spans="1:15" ht="18.75">
      <c r="A20" s="7"/>
      <c r="B20" s="15"/>
      <c r="C20" s="96" t="s">
        <v>56</v>
      </c>
      <c r="D20" s="80" t="s">
        <v>53</v>
      </c>
      <c r="E20" s="89"/>
      <c r="F20" s="97">
        <v>2</v>
      </c>
      <c r="G20" s="96" t="s">
        <v>9</v>
      </c>
      <c r="H20" s="70">
        <f>+M20*1.95</f>
        <v>29250</v>
      </c>
      <c r="I20" s="98"/>
      <c r="J20" s="47">
        <f t="shared" si="0"/>
        <v>58500</v>
      </c>
      <c r="K20" s="8"/>
      <c r="M20">
        <v>15000</v>
      </c>
      <c r="O20" s="71"/>
    </row>
    <row r="21" spans="1:12" ht="18.75">
      <c r="A21" s="7"/>
      <c r="B21" s="15"/>
      <c r="C21" s="54">
        <v>2</v>
      </c>
      <c r="D21" s="80" t="s">
        <v>46</v>
      </c>
      <c r="E21" s="89"/>
      <c r="F21" s="67">
        <v>2</v>
      </c>
      <c r="G21" s="43" t="s">
        <v>9</v>
      </c>
      <c r="H21" s="70">
        <f aca="true" t="shared" si="1" ref="H21:H26">L21*1.5</f>
        <v>10485</v>
      </c>
      <c r="I21" s="51"/>
      <c r="J21" s="47">
        <f t="shared" si="0"/>
        <v>20970</v>
      </c>
      <c r="K21" s="8"/>
      <c r="L21">
        <v>6990</v>
      </c>
    </row>
    <row r="22" spans="1:12" ht="18.75">
      <c r="A22" s="7"/>
      <c r="B22" s="15"/>
      <c r="C22" s="54">
        <v>3</v>
      </c>
      <c r="D22" s="78" t="s">
        <v>49</v>
      </c>
      <c r="E22" s="79"/>
      <c r="F22" s="67">
        <v>1</v>
      </c>
      <c r="G22" s="43" t="s">
        <v>9</v>
      </c>
      <c r="H22" s="70">
        <f t="shared" si="1"/>
        <v>25498.5</v>
      </c>
      <c r="I22" s="51"/>
      <c r="J22" s="47">
        <f t="shared" si="0"/>
        <v>25498.5</v>
      </c>
      <c r="K22" s="8"/>
      <c r="L22">
        <v>16999</v>
      </c>
    </row>
    <row r="23" spans="1:14" ht="18.75" customHeight="1">
      <c r="A23" s="7"/>
      <c r="B23" s="15"/>
      <c r="C23" s="54">
        <v>4</v>
      </c>
      <c r="D23" s="78" t="s">
        <v>47</v>
      </c>
      <c r="E23" s="79"/>
      <c r="F23" s="55">
        <v>1</v>
      </c>
      <c r="G23" s="43" t="s">
        <v>9</v>
      </c>
      <c r="H23" s="70">
        <f>L23*1.7</f>
        <v>2159</v>
      </c>
      <c r="I23" s="51"/>
      <c r="J23" s="47">
        <f t="shared" si="0"/>
        <v>2159</v>
      </c>
      <c r="K23" s="8"/>
      <c r="L23">
        <v>1270</v>
      </c>
      <c r="N23" s="64"/>
    </row>
    <row r="24" spans="1:12" ht="18.75" customHeight="1">
      <c r="A24" s="7"/>
      <c r="B24" s="15"/>
      <c r="C24" s="54">
        <v>5</v>
      </c>
      <c r="D24" s="78" t="s">
        <v>48</v>
      </c>
      <c r="E24" s="79"/>
      <c r="F24" s="55">
        <v>1</v>
      </c>
      <c r="G24" s="43" t="s">
        <v>9</v>
      </c>
      <c r="H24" s="70">
        <f t="shared" si="1"/>
        <v>12225</v>
      </c>
      <c r="I24" s="51"/>
      <c r="J24" s="47">
        <f t="shared" si="0"/>
        <v>12225</v>
      </c>
      <c r="K24" s="8"/>
      <c r="L24">
        <v>8150</v>
      </c>
    </row>
    <row r="25" spans="1:12" ht="18.75" customHeight="1">
      <c r="A25" s="7"/>
      <c r="B25" s="15"/>
      <c r="C25" s="54">
        <v>6</v>
      </c>
      <c r="D25" s="78" t="s">
        <v>42</v>
      </c>
      <c r="E25" s="79"/>
      <c r="F25" s="55">
        <v>1</v>
      </c>
      <c r="G25" s="43" t="s">
        <v>43</v>
      </c>
      <c r="H25" s="70">
        <f>L25*2</f>
        <v>640</v>
      </c>
      <c r="I25" s="51"/>
      <c r="J25" s="47">
        <f t="shared" si="0"/>
        <v>640</v>
      </c>
      <c r="K25" s="8"/>
      <c r="L25">
        <v>320</v>
      </c>
    </row>
    <row r="26" spans="1:12" ht="18.75" customHeight="1">
      <c r="A26" s="7"/>
      <c r="B26" s="15"/>
      <c r="C26" s="54">
        <v>7</v>
      </c>
      <c r="D26" s="78" t="s">
        <v>44</v>
      </c>
      <c r="E26" s="79"/>
      <c r="F26" s="55">
        <v>2</v>
      </c>
      <c r="G26" s="43" t="s">
        <v>9</v>
      </c>
      <c r="H26" s="70">
        <f t="shared" si="1"/>
        <v>3435</v>
      </c>
      <c r="I26" s="51"/>
      <c r="J26" s="47">
        <f t="shared" si="0"/>
        <v>6870</v>
      </c>
      <c r="K26" s="8"/>
      <c r="L26">
        <v>2290</v>
      </c>
    </row>
    <row r="27" spans="1:12" ht="18.75" customHeight="1">
      <c r="A27" s="7"/>
      <c r="B27" s="15"/>
      <c r="C27" s="54"/>
      <c r="D27" s="78"/>
      <c r="E27" s="79"/>
      <c r="F27" s="55"/>
      <c r="G27" s="43"/>
      <c r="H27" s="70"/>
      <c r="I27" s="51"/>
      <c r="J27" s="47"/>
      <c r="K27" s="8"/>
      <c r="L27"/>
    </row>
    <row r="28" spans="1:11" ht="18.75" customHeight="1">
      <c r="A28" s="7"/>
      <c r="B28" s="15"/>
      <c r="C28" s="54"/>
      <c r="D28" s="78"/>
      <c r="E28" s="79"/>
      <c r="F28" s="55"/>
      <c r="G28" s="43"/>
      <c r="H28" s="70"/>
      <c r="I28" s="51"/>
      <c r="J28" s="47"/>
      <c r="K28" s="8"/>
    </row>
    <row r="29" spans="1:11" ht="18.75" customHeight="1">
      <c r="A29" s="7"/>
      <c r="B29" s="15"/>
      <c r="C29" s="54"/>
      <c r="D29" s="78"/>
      <c r="E29" s="79"/>
      <c r="F29" s="55"/>
      <c r="G29" s="43"/>
      <c r="H29" s="45" t="s">
        <v>45</v>
      </c>
      <c r="I29" s="51"/>
      <c r="J29" s="47"/>
      <c r="K29" s="8"/>
    </row>
    <row r="30" spans="1:11" ht="18.75" customHeight="1">
      <c r="A30" s="7"/>
      <c r="B30" s="15"/>
      <c r="C30" s="54"/>
      <c r="D30" s="78"/>
      <c r="E30" s="79"/>
      <c r="F30" s="55"/>
      <c r="G30" s="43"/>
      <c r="H30" s="45"/>
      <c r="I30" s="51"/>
      <c r="J30" s="47"/>
      <c r="K30" s="8"/>
    </row>
    <row r="31" spans="1:11" ht="18.75" customHeight="1">
      <c r="A31" s="7"/>
      <c r="B31" s="15"/>
      <c r="C31" s="54"/>
      <c r="D31" s="78" t="s">
        <v>54</v>
      </c>
      <c r="E31" s="79"/>
      <c r="F31" s="55"/>
      <c r="G31" s="43"/>
      <c r="H31" s="45"/>
      <c r="I31" s="51"/>
      <c r="J31" s="47"/>
      <c r="K31" s="8"/>
    </row>
    <row r="32" spans="1:11" ht="18.75" customHeight="1">
      <c r="A32" s="7"/>
      <c r="B32" s="15"/>
      <c r="C32" s="54"/>
      <c r="D32" s="78"/>
      <c r="E32" s="79"/>
      <c r="F32" s="55"/>
      <c r="G32" s="43"/>
      <c r="H32" s="45"/>
      <c r="I32" s="51"/>
      <c r="J32" s="47"/>
      <c r="K32" s="8"/>
    </row>
    <row r="33" spans="1:11" ht="18.75" customHeight="1">
      <c r="A33" s="7"/>
      <c r="B33" s="15"/>
      <c r="C33" s="54"/>
      <c r="D33" s="78"/>
      <c r="E33" s="79"/>
      <c r="F33" s="55"/>
      <c r="G33" s="43"/>
      <c r="H33" s="45"/>
      <c r="I33" s="51"/>
      <c r="J33" s="47"/>
      <c r="K33" s="8"/>
    </row>
    <row r="34" spans="1:11" ht="18.75" customHeight="1">
      <c r="A34" s="7"/>
      <c r="B34" s="15"/>
      <c r="C34" s="54"/>
      <c r="D34" s="53"/>
      <c r="E34" s="44"/>
      <c r="F34" s="55"/>
      <c r="G34" s="43"/>
      <c r="H34" s="45"/>
      <c r="I34" s="51"/>
      <c r="J34" s="47"/>
      <c r="K34" s="8"/>
    </row>
    <row r="35" spans="1:11" ht="18.75" customHeight="1">
      <c r="A35" s="7"/>
      <c r="B35" s="15"/>
      <c r="C35" s="54"/>
      <c r="D35" s="53"/>
      <c r="E35" s="44"/>
      <c r="F35" s="55"/>
      <c r="G35" s="43"/>
      <c r="H35" s="45"/>
      <c r="I35" s="51"/>
      <c r="J35" s="47"/>
      <c r="K35" s="8"/>
    </row>
    <row r="36" spans="1:11" ht="18.75" customHeight="1">
      <c r="A36" s="7"/>
      <c r="B36" s="15"/>
      <c r="C36" s="54"/>
      <c r="D36" s="53"/>
      <c r="E36" s="44"/>
      <c r="F36" s="55"/>
      <c r="G36" s="43"/>
      <c r="H36" s="45"/>
      <c r="I36" s="51"/>
      <c r="J36" s="47"/>
      <c r="K36" s="8"/>
    </row>
    <row r="37" spans="1:11" ht="18.75" customHeight="1">
      <c r="A37" s="7"/>
      <c r="B37" s="15"/>
      <c r="C37" s="54"/>
      <c r="D37" s="78"/>
      <c r="E37" s="79"/>
      <c r="F37" s="55"/>
      <c r="G37" s="43"/>
      <c r="H37" s="45"/>
      <c r="I37" s="51"/>
      <c r="J37" s="47"/>
      <c r="K37" s="8"/>
    </row>
    <row r="38" spans="1:11" ht="19.5" thickBot="1">
      <c r="A38" s="7"/>
      <c r="B38" s="15"/>
      <c r="C38" s="50"/>
      <c r="D38" s="83"/>
      <c r="E38" s="84"/>
      <c r="F38" s="56"/>
      <c r="G38" s="50"/>
      <c r="H38" s="48"/>
      <c r="I38" s="52"/>
      <c r="J38" s="49"/>
      <c r="K38" s="8"/>
    </row>
    <row r="39" spans="1:11" ht="14.25">
      <c r="A39" s="7"/>
      <c r="B39" s="15"/>
      <c r="C39" s="80"/>
      <c r="D39" s="73"/>
      <c r="E39" s="73"/>
      <c r="F39" s="5"/>
      <c r="G39" s="73"/>
      <c r="H39" s="73"/>
      <c r="I39" s="7"/>
      <c r="J39" s="14"/>
      <c r="K39" s="8"/>
    </row>
    <row r="40" spans="1:11" ht="18.75">
      <c r="A40" s="7"/>
      <c r="B40" s="15"/>
      <c r="C40" s="4"/>
      <c r="D40" s="5" t="s">
        <v>37</v>
      </c>
      <c r="E40" s="5"/>
      <c r="F40" s="5"/>
      <c r="G40" s="5"/>
      <c r="H40" s="7"/>
      <c r="I40" s="13" t="s">
        <v>0</v>
      </c>
      <c r="J40" s="30">
        <f>+SUM(J19:J38)</f>
        <v>579342.5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29"/>
      <c r="J41" s="30"/>
      <c r="K41" s="8"/>
    </row>
    <row r="42" spans="1:11" ht="18.75">
      <c r="A42" s="7"/>
      <c r="B42" s="15"/>
      <c r="C42" s="94"/>
      <c r="D42" s="95"/>
      <c r="E42" s="95"/>
      <c r="F42" s="5"/>
      <c r="G42" s="73"/>
      <c r="H42" s="73"/>
      <c r="I42" s="13" t="s">
        <v>10</v>
      </c>
      <c r="J42" s="30">
        <f>+J40*19%</f>
        <v>110075.075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0"/>
      <c r="D44" s="73"/>
      <c r="E44" s="73"/>
      <c r="F44" s="5"/>
      <c r="G44" s="73"/>
      <c r="H44" s="73"/>
      <c r="I44" s="13" t="s">
        <v>1</v>
      </c>
      <c r="J44" s="23">
        <f>SUM(J40:J43)</f>
        <v>689417.575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7">
    <mergeCell ref="G42:H42"/>
    <mergeCell ref="C44:E44"/>
    <mergeCell ref="C14:D14"/>
    <mergeCell ref="D23:E23"/>
    <mergeCell ref="D24:E24"/>
    <mergeCell ref="D18:E18"/>
    <mergeCell ref="D19:E19"/>
    <mergeCell ref="G44:H44"/>
    <mergeCell ref="G39:H39"/>
    <mergeCell ref="C42:E42"/>
    <mergeCell ref="D37:E37"/>
    <mergeCell ref="D29:E29"/>
    <mergeCell ref="C15:D15"/>
    <mergeCell ref="C16:D16"/>
    <mergeCell ref="D25:E25"/>
    <mergeCell ref="D26:E26"/>
    <mergeCell ref="D32:E32"/>
    <mergeCell ref="D27:E27"/>
    <mergeCell ref="D21:E21"/>
    <mergeCell ref="D20:E20"/>
    <mergeCell ref="C39:E39"/>
    <mergeCell ref="D28:E28"/>
    <mergeCell ref="G16:H16"/>
    <mergeCell ref="I4:J4"/>
    <mergeCell ref="I5:J5"/>
    <mergeCell ref="C12:D12"/>
    <mergeCell ref="D38:E38"/>
    <mergeCell ref="C13:D13"/>
    <mergeCell ref="D30:E30"/>
    <mergeCell ref="D31:E31"/>
    <mergeCell ref="I3:J3"/>
    <mergeCell ref="C8:E8"/>
    <mergeCell ref="C9:D9"/>
    <mergeCell ref="C10:D10"/>
    <mergeCell ref="C11:D11"/>
    <mergeCell ref="D33:E33"/>
    <mergeCell ref="D22:E22"/>
  </mergeCells>
  <hyperlinks>
    <hyperlink ref="E4" r:id="rId1" display="WWW.HIDRONEUMATIC.CL"/>
    <hyperlink ref="E15" r:id="rId2" display="cristobal.ramos@artecol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2013-05-07T18:21:02Z</cp:lastPrinted>
  <dcterms:created xsi:type="dcterms:W3CDTF">2009-05-06T14:41:49Z</dcterms:created>
  <dcterms:modified xsi:type="dcterms:W3CDTF">2013-05-07T19:56:38Z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