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<sst xmlns="http://schemas.openxmlformats.org/spreadsheetml/2006/main" count="40" uniqueCount="40">
  <si>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</si>
  <si>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</si>
  <si>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</si>
  <si>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</si>
  <si>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</si>
  <si>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</si>
  <si>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</si>
  <si>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</si>
  <si>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</si>
  <si>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</si>
  <si>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</si>
  <si>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</si>
  <si>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</si>
  <si>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</si>
  <si>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</si>
  <si>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</si>
  <si>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</si>
  <si>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</si>
  <si>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</si>
  <si>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</si>
  <si>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</si>
  <si>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</si>
  <si>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</si>
  <si>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</si>
  <si>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</si>
  <si>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</si>
  <si>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</si>
  <si>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</si>
  <si>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</si>
  <si>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</si>
  <si>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</si>
  <si>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m</t>
  </si>
  <si>
    <t>Manguera antiestática de 10" (polvo)</t>
  </si>
  <si>
    <t>N°  355</t>
  </si>
  <si>
    <t>Cesar Curin</t>
  </si>
  <si>
    <t>ETSA</t>
  </si>
  <si>
    <r>
      <t xml:space="preserve">            Fecha Emisión: </t>
    </r>
    <r>
      <rPr>
        <sz val="9"/>
        <rFont val="Arial Black"/>
        <family val="2"/>
      </rPr>
      <t xml:space="preserve">  25 Febrero  2013</t>
    </r>
  </si>
  <si>
    <t>serviflex</t>
  </si>
  <si>
    <t>rollo (AITEC)</t>
  </si>
  <si>
    <t>rollo de 10 m AITEC Segunda semana Marzo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</si>
</sst>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32</xdr:row>
      <xdr:rowOff>85725</xdr:rowOff>
    </xdr:from>
    <xdr:to>
      <xdr:col>4</xdr:col>
      <xdr:colOff>828675</xdr:colOff>
      <xdr:row>40</xdr:row>
      <xdr:rowOff>171450</xdr:rowOff>
    </xdr:to>
    <xdr:pic>
      <xdr:nvPicPr>
        <xdr:cNvPr id="2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239000"/>
          <a:ext cx="16002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1057275</xdr:colOff>
      <xdr:row>35</xdr:row>
      <xdr:rowOff>9525</xdr:rowOff>
    </xdr:from>
    <xdr:to>
      <xdr:col>4</xdr:col>
      <xdr:colOff>2171700</xdr:colOff>
      <xdr:row>39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009900" y="7877175"/>
          <a:ext cx="11144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manguera poliiuretano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espiral cobre (antiestática)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">
      <selection activeCell="L11" sqref="L1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53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87"/>
      <c r="D3" s="87"/>
      <c r="E3" s="87"/>
      <c r="F3" s="17"/>
      <c r="G3" s="17"/>
      <c r="H3" s="17"/>
      <c r="I3" s="88" t="s">
        <v>11</v>
      </c>
      <c r="J3" s="88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89"/>
      <c r="D4" s="89"/>
      <c r="E4" s="89"/>
      <c r="F4" s="17"/>
      <c r="G4" s="17"/>
      <c r="H4" s="17"/>
      <c r="I4" s="90" t="s">
        <v>33</v>
      </c>
      <c r="J4" s="90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1"/>
      <c r="J7" s="91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36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92"/>
      <c r="D10" s="92"/>
      <c r="E10" s="92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83" t="s">
        <v>18</v>
      </c>
      <c r="D11" s="84"/>
      <c r="E11" s="35" t="s">
        <v>35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5" t="s">
        <v>17</v>
      </c>
      <c r="D12" s="86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5" t="s">
        <v>16</v>
      </c>
      <c r="D13" s="86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5" t="s">
        <v>14</v>
      </c>
      <c r="D14" s="86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5" t="s">
        <v>1</v>
      </c>
      <c r="D15" s="86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5" t="s">
        <v>0</v>
      </c>
      <c r="D16" s="86"/>
      <c r="E16" s="30" t="s">
        <v>34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5" t="s">
        <v>27</v>
      </c>
      <c r="D17" s="86"/>
      <c r="E17" s="30"/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96" t="s">
        <v>19</v>
      </c>
      <c r="D18" s="97"/>
      <c r="E18" s="43"/>
      <c r="F18" s="24"/>
      <c r="G18" s="93"/>
      <c r="H18" s="93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94" t="s">
        <v>7</v>
      </c>
      <c r="E20" s="9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6" t="s">
        <v>37</v>
      </c>
      <c r="M20" s="76"/>
      <c r="N20" s="66"/>
      <c r="O20" s="66"/>
      <c r="P20" s="65"/>
      <c r="Q20" s="78"/>
      <c r="R20" s="25"/>
      <c r="S20" s="25"/>
      <c r="T20" s="25"/>
    </row>
    <row r="21" spans="1:20" ht="18.75">
      <c r="A21" s="7"/>
      <c r="B21" s="15"/>
      <c r="C21" s="68">
        <v>1</v>
      </c>
      <c r="D21" s="98" t="s">
        <v>32</v>
      </c>
      <c r="E21" s="99"/>
      <c r="F21" s="72">
        <v>1.2</v>
      </c>
      <c r="G21" s="55" t="s">
        <v>31</v>
      </c>
      <c r="H21" s="47">
        <f>+L21*1.45</f>
        <v>69600</v>
      </c>
      <c r="I21" s="62"/>
      <c r="J21" s="48">
        <f>+F21*H21*(1-I21/100)</f>
        <v>83520</v>
      </c>
      <c r="K21" s="8"/>
      <c r="L21" s="27">
        <v>48000</v>
      </c>
      <c r="M21" s="27"/>
      <c r="N21" s="27"/>
      <c r="O21" s="27"/>
      <c r="P21" s="65"/>
      <c r="Q21" s="25"/>
      <c r="R21" s="25">
        <v>5</v>
      </c>
      <c r="S21" s="25" t="e">
        <f>+H21/Q21</f>
        <v>#DIV/0!</v>
      </c>
      <c r="T21" s="25"/>
    </row>
    <row r="22" spans="1:20" ht="18.75">
      <c r="A22" s="7"/>
      <c r="B22" s="15"/>
      <c r="C22" s="69"/>
      <c r="D22" s="81"/>
      <c r="E22" s="82"/>
      <c r="F22" s="73"/>
      <c r="G22" s="56"/>
      <c r="H22" s="52"/>
      <c r="I22" s="63"/>
      <c r="J22" s="49"/>
      <c r="K22" s="8"/>
      <c r="L22" s="27">
        <f>+O22/10</f>
        <v>27933</v>
      </c>
      <c r="M22" s="27" t="s">
        <v>38</v>
      </c>
      <c r="N22" s="27"/>
      <c r="O22" s="27">
        <v>279330</v>
      </c>
      <c r="P22" s="65" t="s">
        <v>39</v>
      </c>
      <c r="Q22" s="25"/>
      <c r="R22" s="25">
        <v>5</v>
      </c>
      <c r="S22" s="25" t="e">
        <f>+H22/Q22</f>
        <v>#DIV/0!</v>
      </c>
      <c r="T22" s="25"/>
    </row>
    <row r="23" spans="1:20" ht="18.75" customHeight="1">
      <c r="A23" s="7"/>
      <c r="B23" s="15"/>
      <c r="C23" s="69"/>
      <c r="D23" s="81"/>
      <c r="E23" s="82"/>
      <c r="F23" s="77"/>
      <c r="G23" s="56"/>
      <c r="H23" s="52"/>
      <c r="I23" s="63"/>
      <c r="J23" s="49"/>
      <c r="K23" s="8"/>
      <c r="L23" s="27"/>
      <c r="M23" s="27"/>
      <c r="N23" s="27"/>
      <c r="O23" s="27"/>
      <c r="P23" s="65"/>
      <c r="Q23" s="25"/>
      <c r="R23" s="25">
        <f>+Q21*R21+Q22*R22</f>
        <v>0</v>
      </c>
      <c r="S23" s="25"/>
      <c r="T23" s="25"/>
    </row>
    <row r="24" spans="1:20" ht="18.75" customHeight="1">
      <c r="A24" s="7"/>
      <c r="B24" s="15"/>
      <c r="C24" s="69"/>
      <c r="D24" s="81"/>
      <c r="E24" s="82"/>
      <c r="F24" s="77"/>
      <c r="G24" s="56"/>
      <c r="H24" s="52"/>
      <c r="I24" s="63"/>
      <c r="J24" s="49"/>
      <c r="K24" s="8"/>
      <c r="L24" s="27"/>
      <c r="M24" s="27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/>
      <c r="D25" s="100"/>
      <c r="E25" s="101"/>
      <c r="F25" s="74"/>
      <c r="G25" s="56"/>
      <c r="H25" s="52"/>
      <c r="I25" s="63"/>
      <c r="J25" s="49"/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81"/>
      <c r="E26" s="82"/>
      <c r="F26" s="74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81"/>
      <c r="E27" s="82"/>
      <c r="F27" s="74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81"/>
      <c r="E28" s="82"/>
      <c r="F28" s="74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81"/>
      <c r="E29" s="82"/>
      <c r="F29" s="74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81"/>
      <c r="E30" s="82"/>
      <c r="F30" s="74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79"/>
      <c r="E31" s="80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79"/>
      <c r="E32" s="80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79"/>
      <c r="E33" s="80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79"/>
      <c r="E34" s="80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79"/>
      <c r="E35" s="80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79"/>
      <c r="E36" s="80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79"/>
      <c r="E37" s="80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79"/>
      <c r="E38" s="80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4.25">
      <c r="A42" s="7"/>
      <c r="B42" s="15"/>
      <c r="C42" s="81"/>
      <c r="D42" s="92"/>
      <c r="E42" s="92"/>
      <c r="F42" s="5"/>
      <c r="G42" s="92"/>
      <c r="H42" s="92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83520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102"/>
      <c r="D45" s="103"/>
      <c r="E45" s="103"/>
      <c r="F45" s="5"/>
      <c r="G45" s="92"/>
      <c r="H45" s="92"/>
      <c r="I45" s="13" t="s">
        <v>13</v>
      </c>
      <c r="J45" s="32">
        <f>+J43*19%</f>
        <v>15868.800000000001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81"/>
      <c r="D47" s="92"/>
      <c r="E47" s="92"/>
      <c r="F47" s="5"/>
      <c r="G47" s="92"/>
      <c r="H47" s="92"/>
      <c r="I47" s="13" t="s">
        <v>3</v>
      </c>
      <c r="J47" s="23">
        <f>SUM(J43:J46)</f>
        <v>99388.8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>
        <v>2300</v>
      </c>
      <c r="N55" s="53" t="s">
        <v>28</v>
      </c>
    </row>
    <row r="56" spans="12:14" ht="14.25">
      <c r="L56" s="27">
        <v>4500</v>
      </c>
      <c r="N56" s="53" t="s">
        <v>29</v>
      </c>
    </row>
    <row r="57" spans="12:14" ht="14.25">
      <c r="L57" s="27">
        <v>3200</v>
      </c>
      <c r="N57" s="53" t="s">
        <v>30</v>
      </c>
    </row>
  </sheetData>
  <sheetProtection/>
  <mergeCells count="40"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  <mergeCell ref="D21:E21"/>
    <mergeCell ref="D23:E23"/>
    <mergeCell ref="D24:E24"/>
    <mergeCell ref="D26:E26"/>
    <mergeCell ref="D22:E22"/>
    <mergeCell ref="D25:E25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2013-02-25T19:18:59Z</cp:lastPrinted>
  <dcterms:created xsi:type="dcterms:W3CDTF">2009-05-06T14:41:49Z</dcterms:created>
  <dcterms:modified xsi:type="dcterms:W3CDTF">2013-02-25T19:21:12Z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