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<sst xmlns="http://schemas.openxmlformats.org/spreadsheetml/2006/main" count="52" uniqueCount="48">
  <si>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</si>
  <si>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</si>
  <si>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</si>
  <si>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</si>
  <si>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</si>
  <si>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</si>
  <si>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</si>
  <si>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</si>
  <si>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</si>
  <si>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</si>
  <si>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</si>
  <si>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</si>
  <si>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</si>
  <si>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</si>
  <si>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</si>
  <si>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</si>
  <si>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</si>
  <si>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</si>
  <si>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</si>
  <si>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</si>
  <si>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</si>
  <si>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</si>
  <si>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</si>
  <si>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</si>
  <si>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</si>
  <si>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</si>
  <si>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</si>
  <si>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</si>
  <si>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</si>
  <si>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</si>
  <si>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</si>
  <si>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N°  337</t>
  </si>
  <si>
    <t>COLORANTES DEL PACIFICO</t>
  </si>
  <si>
    <t>m</t>
  </si>
  <si>
    <r>
      <t xml:space="preserve">            Fecha Emisión: </t>
    </r>
    <r>
      <rPr>
        <sz val="9"/>
        <rFont val="Arial Black"/>
        <family val="2"/>
      </rPr>
      <t xml:space="preserve">  13 Febrero  2013</t>
    </r>
  </si>
  <si>
    <t>Jorge Castro</t>
  </si>
  <si>
    <t>diplas</t>
  </si>
  <si>
    <t>Documento 30 días</t>
  </si>
  <si>
    <t>Manguera antiestática de 3" (rollo 10 m)</t>
  </si>
  <si>
    <t>Manguera antiestática de 4" (rollo 10 m)</t>
  </si>
  <si>
    <t>Manguera anillada S&amp;D PVC 3"</t>
  </si>
  <si>
    <t>Manguera anillada S&amp;D PVC4"</t>
  </si>
  <si>
    <t>torgman</t>
  </si>
  <si>
    <t>10 mt</t>
  </si>
  <si>
    <t>cero</t>
  </si>
  <si>
    <t>acero</t>
  </si>
  <si>
    <t>30 m</t>
  </si>
  <si>
    <t>4 pulg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</si>
</sst>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9" fontId="0" fillId="0" borderId="0" xfId="0" applyNumberFormat="1" applyFill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26</xdr:row>
      <xdr:rowOff>161925</xdr:rowOff>
    </xdr:from>
    <xdr:to>
      <xdr:col>4</xdr:col>
      <xdr:colOff>857250</xdr:colOff>
      <xdr:row>32</xdr:row>
      <xdr:rowOff>38100</xdr:rowOff>
    </xdr:to>
    <xdr:pic>
      <xdr:nvPicPr>
        <xdr:cNvPr id="2" name="Imagen 4" descr="3123115_o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5886450"/>
          <a:ext cx="1666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942975</xdr:colOff>
      <xdr:row>28</xdr:row>
      <xdr:rowOff>133350</xdr:rowOff>
    </xdr:from>
    <xdr:to>
      <xdr:col>4</xdr:col>
      <xdr:colOff>2057400</xdr:colOff>
      <xdr:row>30</xdr:row>
      <xdr:rowOff>133350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895600" y="6334125"/>
          <a:ext cx="11144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manguera S&amp;D anillada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PVC</a:t>
          </a:r>
        </a:p>
      </xdr:txBody>
    </xdr:sp>
    <xdr:clientData/>
  </xdr:twoCellAnchor>
  <xdr:twoCellAnchor editAs="oneCell">
    <xdr:from>
      <xdr:col>3</xdr:col>
      <xdr:colOff>133350</xdr:colOff>
      <xdr:row>32</xdr:row>
      <xdr:rowOff>85725</xdr:rowOff>
    </xdr:from>
    <xdr:to>
      <xdr:col>4</xdr:col>
      <xdr:colOff>828675</xdr:colOff>
      <xdr:row>40</xdr:row>
      <xdr:rowOff>171450</xdr:rowOff>
    </xdr:to>
    <xdr:pic>
      <xdr:nvPicPr>
        <xdr:cNvPr id="4" name="Picture 2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7239000"/>
          <a:ext cx="16002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1057275</xdr:colOff>
      <xdr:row>35</xdr:row>
      <xdr:rowOff>9525</xdr:rowOff>
    </xdr:from>
    <xdr:to>
      <xdr:col>4</xdr:col>
      <xdr:colOff>2171700</xdr:colOff>
      <xdr:row>39</xdr:row>
      <xdr:rowOff>47625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3009900" y="7877175"/>
          <a:ext cx="11144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manguera poliiuretano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 espiral cobre (antiestática)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tabSelected="1" zoomScale="83" zoomScaleNormal="83" zoomScalePageLayoutView="0" workbookViewId="0" topLeftCell="A16">
      <selection activeCell="N26" sqref="N26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6.75390625" style="53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97"/>
      <c r="D3" s="97"/>
      <c r="E3" s="97"/>
      <c r="F3" s="17"/>
      <c r="G3" s="17"/>
      <c r="H3" s="17"/>
      <c r="I3" s="98" t="s">
        <v>11</v>
      </c>
      <c r="J3" s="98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99"/>
      <c r="D4" s="99"/>
      <c r="E4" s="99"/>
      <c r="F4" s="17"/>
      <c r="G4" s="17"/>
      <c r="H4" s="17"/>
      <c r="I4" s="100" t="s">
        <v>31</v>
      </c>
      <c r="J4" s="100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101"/>
      <c r="J7" s="101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25</v>
      </c>
      <c r="D9" s="17"/>
      <c r="E9" s="7"/>
      <c r="F9" s="17"/>
      <c r="G9" s="17"/>
      <c r="H9" s="33" t="s">
        <v>34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81"/>
      <c r="D10" s="81"/>
      <c r="E10" s="81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102" t="s">
        <v>18</v>
      </c>
      <c r="D11" s="103"/>
      <c r="E11" s="35" t="s">
        <v>32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90" t="s">
        <v>17</v>
      </c>
      <c r="D12" s="91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90" t="s">
        <v>16</v>
      </c>
      <c r="D13" s="91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90" t="s">
        <v>14</v>
      </c>
      <c r="D14" s="91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90" t="s">
        <v>1</v>
      </c>
      <c r="D15" s="91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90" t="s">
        <v>0</v>
      </c>
      <c r="D16" s="91"/>
      <c r="E16" s="30" t="s">
        <v>35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90" t="s">
        <v>27</v>
      </c>
      <c r="D17" s="91"/>
      <c r="E17" s="30" t="s">
        <v>37</v>
      </c>
      <c r="F17" s="5"/>
      <c r="G17" s="5"/>
      <c r="H17" s="5"/>
      <c r="I17" s="34"/>
      <c r="J17" s="38"/>
      <c r="K17" s="8"/>
      <c r="L17" s="7"/>
      <c r="M17" s="7"/>
      <c r="N17" s="7"/>
      <c r="O17" s="7"/>
    </row>
    <row r="18" spans="1:20" ht="15.75" thickBot="1">
      <c r="A18" s="7"/>
      <c r="B18" s="15"/>
      <c r="C18" s="95" t="s">
        <v>19</v>
      </c>
      <c r="D18" s="96"/>
      <c r="E18" s="43"/>
      <c r="F18" s="24"/>
      <c r="G18" s="92"/>
      <c r="H18" s="92"/>
      <c r="I18" s="39"/>
      <c r="J18" s="40"/>
      <c r="K18" s="8"/>
      <c r="L18" s="27"/>
      <c r="M18" s="27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93" t="s">
        <v>7</v>
      </c>
      <c r="E20" s="94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76">
        <v>0.07</v>
      </c>
      <c r="M20" s="76">
        <v>0.15</v>
      </c>
      <c r="N20" s="66"/>
      <c r="O20" s="66"/>
      <c r="P20" s="65" t="s">
        <v>42</v>
      </c>
      <c r="Q20" s="78">
        <v>-0.2</v>
      </c>
      <c r="R20" s="25"/>
      <c r="S20" s="25"/>
      <c r="T20" s="25"/>
    </row>
    <row r="21" spans="1:20" ht="18.75">
      <c r="A21" s="7"/>
      <c r="B21" s="15"/>
      <c r="C21" s="68">
        <v>1</v>
      </c>
      <c r="D21" s="86" t="s">
        <v>40</v>
      </c>
      <c r="E21" s="87"/>
      <c r="F21" s="72">
        <v>5</v>
      </c>
      <c r="G21" s="55" t="s">
        <v>33</v>
      </c>
      <c r="H21" s="47">
        <f>+L21*1.5</f>
        <v>10167</v>
      </c>
      <c r="I21" s="62"/>
      <c r="J21" s="48">
        <f>+F21*H21*(1-I21/100)</f>
        <v>50835</v>
      </c>
      <c r="K21" s="8"/>
      <c r="L21" s="27">
        <v>6778</v>
      </c>
      <c r="M21" s="27"/>
      <c r="N21" s="27" t="s">
        <v>36</v>
      </c>
      <c r="O21" s="27"/>
      <c r="P21" s="65">
        <v>5900</v>
      </c>
      <c r="Q21" s="25">
        <f>+P21*(1+$Q$20)</f>
        <v>4720</v>
      </c>
      <c r="R21" s="25">
        <v>5</v>
      </c>
      <c r="S21" s="25">
        <f>+H21/Q21</f>
        <v>2.1540254237288137</v>
      </c>
      <c r="T21" s="25"/>
    </row>
    <row r="22" spans="1:20" ht="18.75">
      <c r="A22" s="7"/>
      <c r="B22" s="15"/>
      <c r="C22" s="69">
        <v>2</v>
      </c>
      <c r="D22" s="79" t="s">
        <v>41</v>
      </c>
      <c r="E22" s="80"/>
      <c r="F22" s="73">
        <v>5</v>
      </c>
      <c r="G22" s="56" t="s">
        <v>33</v>
      </c>
      <c r="H22" s="52">
        <v>11541</v>
      </c>
      <c r="I22" s="63"/>
      <c r="J22" s="49">
        <f>+F22*H22*(1-I22/100)</f>
        <v>57705</v>
      </c>
      <c r="K22" s="8"/>
      <c r="L22" s="27">
        <v>11539</v>
      </c>
      <c r="M22" s="27"/>
      <c r="N22" s="27"/>
      <c r="O22" s="27"/>
      <c r="P22" s="65">
        <v>10500</v>
      </c>
      <c r="Q22" s="25">
        <f>+P22*(1+$Q$20)</f>
        <v>8400</v>
      </c>
      <c r="R22" s="25">
        <v>5</v>
      </c>
      <c r="S22" s="25">
        <f>+H22/Q22</f>
        <v>1.3739285714285714</v>
      </c>
      <c r="T22" s="25"/>
    </row>
    <row r="23" spans="1:20" ht="18.75" customHeight="1">
      <c r="A23" s="7"/>
      <c r="B23" s="15"/>
      <c r="C23" s="69">
        <v>3</v>
      </c>
      <c r="D23" s="79" t="s">
        <v>38</v>
      </c>
      <c r="E23" s="80"/>
      <c r="F23" s="77">
        <v>10</v>
      </c>
      <c r="G23" s="56" t="s">
        <v>33</v>
      </c>
      <c r="H23" s="52">
        <v>15472</v>
      </c>
      <c r="I23" s="63"/>
      <c r="J23" s="49">
        <f>+F23*H23*(1-I23/100)</f>
        <v>154720</v>
      </c>
      <c r="K23" s="8"/>
      <c r="L23" s="27"/>
      <c r="M23" s="27"/>
      <c r="N23">
        <f>77360*(1-0.3)</f>
        <v>54152</v>
      </c>
      <c r="O23" s="27" t="s">
        <v>43</v>
      </c>
      <c r="P23" s="65" t="s">
        <v>44</v>
      </c>
      <c r="Q23" s="25"/>
      <c r="R23" s="25">
        <f>+Q21*R21+Q22*R22</f>
        <v>65600</v>
      </c>
      <c r="S23" s="25"/>
      <c r="T23" s="25"/>
    </row>
    <row r="24" spans="1:20" ht="18.75" customHeight="1">
      <c r="A24" s="7"/>
      <c r="B24" s="15"/>
      <c r="C24" s="69">
        <v>4</v>
      </c>
      <c r="D24" s="79" t="s">
        <v>39</v>
      </c>
      <c r="E24" s="80"/>
      <c r="F24" s="77">
        <v>10</v>
      </c>
      <c r="G24" s="56" t="s">
        <v>33</v>
      </c>
      <c r="H24" s="52">
        <v>17754</v>
      </c>
      <c r="I24" s="63"/>
      <c r="J24" s="49">
        <f>+F24*H24*(1-I24/100)</f>
        <v>177540</v>
      </c>
      <c r="K24" s="8"/>
      <c r="L24" s="27"/>
      <c r="M24" s="27"/>
      <c r="N24" s="27">
        <v>62139</v>
      </c>
      <c r="O24" s="27" t="s">
        <v>43</v>
      </c>
      <c r="P24" s="65" t="s">
        <v>45</v>
      </c>
      <c r="Q24" s="25"/>
      <c r="R24" s="25"/>
      <c r="S24" s="25"/>
      <c r="T24" s="25"/>
    </row>
    <row r="25" spans="1:20" ht="18.75" customHeight="1">
      <c r="A25" s="7"/>
      <c r="B25" s="15"/>
      <c r="C25" s="69"/>
      <c r="D25" s="88"/>
      <c r="E25" s="89"/>
      <c r="F25" s="74"/>
      <c r="G25" s="56"/>
      <c r="H25" s="52"/>
      <c r="I25" s="63"/>
      <c r="J25" s="49"/>
      <c r="K25" s="8"/>
      <c r="L25" s="27"/>
      <c r="M25" s="27"/>
      <c r="N25" s="27">
        <v>316638</v>
      </c>
      <c r="O25" s="27" t="s">
        <v>46</v>
      </c>
      <c r="P25" s="65" t="s">
        <v>47</v>
      </c>
      <c r="Q25" s="25"/>
      <c r="R25" s="25"/>
      <c r="S25" s="25"/>
      <c r="T25" s="25"/>
    </row>
    <row r="26" spans="1:20" ht="18.75" customHeight="1">
      <c r="A26" s="7"/>
      <c r="B26" s="15"/>
      <c r="C26" s="69"/>
      <c r="D26" s="79"/>
      <c r="E26" s="80"/>
      <c r="F26" s="74"/>
      <c r="G26" s="56"/>
      <c r="H26" s="52"/>
      <c r="I26" s="63"/>
      <c r="J26" s="49"/>
      <c r="K26" s="8"/>
      <c r="L26" s="27"/>
      <c r="M26" s="27"/>
      <c r="N26" s="27"/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/>
      <c r="D27" s="79"/>
      <c r="E27" s="80"/>
      <c r="F27" s="74"/>
      <c r="G27" s="56"/>
      <c r="H27" s="52"/>
      <c r="I27" s="63"/>
      <c r="J27" s="49"/>
      <c r="K27" s="8"/>
      <c r="L27" s="27"/>
      <c r="M27" s="27"/>
      <c r="N27" s="27"/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/>
      <c r="D28" s="79"/>
      <c r="E28" s="80"/>
      <c r="F28" s="74"/>
      <c r="G28" s="56"/>
      <c r="H28" s="52"/>
      <c r="I28" s="63"/>
      <c r="J28" s="49"/>
      <c r="K28" s="8"/>
      <c r="L28" s="27"/>
      <c r="M28" s="27"/>
      <c r="N28" s="27"/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/>
      <c r="D29" s="79"/>
      <c r="E29" s="80"/>
      <c r="F29" s="74"/>
      <c r="G29" s="56"/>
      <c r="H29" s="52"/>
      <c r="I29" s="63"/>
      <c r="J29" s="49"/>
      <c r="K29" s="8"/>
      <c r="L29" s="27"/>
      <c r="M29" s="27"/>
      <c r="N29" s="27"/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79"/>
      <c r="E30" s="80"/>
      <c r="F30" s="74"/>
      <c r="G30" s="56"/>
      <c r="H30" s="52"/>
      <c r="I30" s="63"/>
      <c r="J30" s="49"/>
      <c r="K30" s="8"/>
      <c r="L30" s="27"/>
      <c r="M30" s="27"/>
      <c r="N30" s="27"/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82"/>
      <c r="E31" s="83"/>
      <c r="F31" s="74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82"/>
      <c r="E32" s="83"/>
      <c r="F32" s="74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82"/>
      <c r="E33" s="83"/>
      <c r="F33" s="74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82"/>
      <c r="E34" s="83"/>
      <c r="F34" s="74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82"/>
      <c r="E35" s="83"/>
      <c r="F35" s="74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 customHeight="1">
      <c r="A36" s="7"/>
      <c r="B36" s="15"/>
      <c r="C36" s="69"/>
      <c r="D36" s="82"/>
      <c r="E36" s="83"/>
      <c r="F36" s="74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 customHeight="1">
      <c r="A37" s="7"/>
      <c r="B37" s="15"/>
      <c r="C37" s="69"/>
      <c r="D37" s="82"/>
      <c r="E37" s="83"/>
      <c r="F37" s="74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82"/>
      <c r="E38" s="83"/>
      <c r="F38" s="74"/>
      <c r="G38" s="56"/>
      <c r="H38" s="52"/>
      <c r="I38" s="63"/>
      <c r="J38" s="49"/>
      <c r="K38" s="8"/>
      <c r="L38" s="27"/>
      <c r="M38" s="27"/>
      <c r="N38" s="27"/>
      <c r="O38" s="27"/>
      <c r="P38" s="65"/>
      <c r="Q38" s="25"/>
      <c r="R38" s="25"/>
      <c r="S38" s="25"/>
      <c r="T38" s="25"/>
    </row>
    <row r="39" spans="1:20" ht="18.75">
      <c r="A39" s="7"/>
      <c r="B39" s="15"/>
      <c r="C39" s="70"/>
      <c r="D39" s="60"/>
      <c r="E39" s="61"/>
      <c r="F39" s="74"/>
      <c r="G39" s="56"/>
      <c r="H39" s="52"/>
      <c r="I39" s="63"/>
      <c r="J39" s="49"/>
      <c r="K39" s="8"/>
      <c r="L39" s="27"/>
      <c r="M39" s="27"/>
      <c r="N39" s="27"/>
      <c r="O39" s="27"/>
      <c r="P39" s="65"/>
      <c r="Q39" s="25"/>
      <c r="R39" s="25"/>
      <c r="S39" s="25"/>
      <c r="T39" s="25"/>
    </row>
    <row r="40" spans="1:20" ht="18.75">
      <c r="A40" s="7"/>
      <c r="B40" s="15"/>
      <c r="C40" s="70"/>
      <c r="D40" s="4"/>
      <c r="E40" s="54"/>
      <c r="F40" s="74"/>
      <c r="G40" s="56"/>
      <c r="H40" s="52"/>
      <c r="I40" s="63"/>
      <c r="J40" s="49"/>
      <c r="K40" s="8"/>
      <c r="L40" s="67"/>
      <c r="M40" s="27"/>
      <c r="N40" s="27"/>
      <c r="O40" s="27"/>
      <c r="P40" s="65"/>
      <c r="Q40" s="25"/>
      <c r="R40" s="25"/>
      <c r="S40" s="25"/>
      <c r="T40" s="25"/>
    </row>
    <row r="41" spans="1:20" ht="19.5" thickBot="1">
      <c r="A41" s="7"/>
      <c r="B41" s="15"/>
      <c r="C41" s="71"/>
      <c r="D41" s="58"/>
      <c r="E41" s="59"/>
      <c r="F41" s="75"/>
      <c r="G41" s="57"/>
      <c r="H41" s="50"/>
      <c r="I41" s="64"/>
      <c r="J41" s="51"/>
      <c r="K41" s="8"/>
      <c r="L41" s="27"/>
      <c r="M41" s="27"/>
      <c r="N41" s="27"/>
      <c r="O41" s="27"/>
      <c r="P41" s="65"/>
      <c r="Q41" s="25"/>
      <c r="R41" s="25"/>
      <c r="S41" s="25"/>
      <c r="T41" s="25"/>
    </row>
    <row r="42" spans="1:20" ht="14.25">
      <c r="A42" s="7"/>
      <c r="B42" s="15"/>
      <c r="C42" s="79"/>
      <c r="D42" s="81"/>
      <c r="E42" s="81"/>
      <c r="F42" s="5"/>
      <c r="G42" s="81"/>
      <c r="H42" s="81"/>
      <c r="I42" s="7"/>
      <c r="J42" s="14"/>
      <c r="K42" s="8"/>
      <c r="L42" s="27"/>
      <c r="M42" s="27"/>
      <c r="N42" s="27"/>
      <c r="O42" s="27"/>
      <c r="P42" s="65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440800</v>
      </c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.75">
      <c r="A45" s="7"/>
      <c r="B45" s="15"/>
      <c r="C45" s="84"/>
      <c r="D45" s="85"/>
      <c r="E45" s="85"/>
      <c r="F45" s="5"/>
      <c r="G45" s="81"/>
      <c r="H45" s="81"/>
      <c r="I45" s="13" t="s">
        <v>13</v>
      </c>
      <c r="J45" s="32">
        <f>+J43*19%</f>
        <v>83752</v>
      </c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20" ht="18.75">
      <c r="A47" s="7"/>
      <c r="B47" s="15"/>
      <c r="C47" s="79"/>
      <c r="D47" s="81"/>
      <c r="E47" s="81"/>
      <c r="F47" s="5"/>
      <c r="G47" s="81"/>
      <c r="H47" s="81"/>
      <c r="I47" s="13" t="s">
        <v>3</v>
      </c>
      <c r="J47" s="23">
        <f>SUM(J43:J46)</f>
        <v>524552</v>
      </c>
      <c r="K47" s="8"/>
      <c r="L47" s="27"/>
      <c r="M47" s="27"/>
      <c r="N47" s="25"/>
      <c r="O47" s="27"/>
      <c r="P47" s="65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65"/>
      <c r="Q48" s="25"/>
      <c r="R48" s="25"/>
      <c r="S48" s="25"/>
      <c r="T48" s="25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7">
        <v>2300</v>
      </c>
      <c r="N55" s="53" t="s">
        <v>28</v>
      </c>
    </row>
    <row r="56" spans="12:14" ht="14.25">
      <c r="L56" s="27">
        <v>4500</v>
      </c>
      <c r="N56" s="53" t="s">
        <v>29</v>
      </c>
    </row>
    <row r="57" spans="12:14" ht="14.25">
      <c r="L57" s="27">
        <v>3200</v>
      </c>
      <c r="N57" s="53" t="s">
        <v>30</v>
      </c>
    </row>
  </sheetData>
  <sheetProtection/>
  <mergeCells count="40"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2013-02-11T13:23:48Z</cp:lastPrinted>
  <dcterms:created xsi:type="dcterms:W3CDTF">2009-05-06T14:41:49Z</dcterms:created>
  <dcterms:modified xsi:type="dcterms:W3CDTF">2013-03-15T18:23:28Z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